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 ?>
<Relationships xmlns="http://schemas.openxmlformats.org/package/2006/relationships">
  <Relationship Id="rId1" Target="xl/workbook.xml" Type="http://schemas.openxmlformats.org/officeDocument/2006/relationships/officeDocument"/>
  <Relationship Id="rId2" Target="docProps/app.xml" Type="http://schemas.openxmlformats.org/officeDocument/2006/relationships/extended-properties"/>
  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Отчет" r:id="rId1" sheetId="1" state="visible"/>
    <sheet name="Лист1" r:id="rId2" sheetId="2" state="hidden"/>
  </sheets>
  <definedNames>
    <definedName hidden="false" name="formp12822_11_year">'Отчет'!$D$23</definedName>
    <definedName hidden="false" name="formp12822_09_year">'Отчет'!$D$21</definedName>
    <definedName hidden="false" name="formp12822_25_year">'Отчет'!$D$137</definedName>
    <definedName hidden="false" name="formp12821_22_year_0p">'Лист1'!$B$22</definedName>
    <definedName hidden="false" name="formp12821_12_year_0p">'Лист1'!$B$12</definedName>
    <definedName hidden="false" name="formp12821_23_year_0p">'Лист1'!$B$23</definedName>
    <definedName hidden="false" name="formp12822_13_year">'Отчет'!$D$48</definedName>
    <definedName hidden="false" name="formp12821_13_year_0p">'Лист1'!$B$13</definedName>
    <definedName hidden="false" name="formp12822_12_year">'Отчет'!$D$36</definedName>
    <definedName hidden="false" name="formp12821_11_year_0p">'Лист1'!$B$11</definedName>
    <definedName hidden="false" name="formp12821_08_year_0p">'Лист1'!$B$8</definedName>
    <definedName hidden="false" name="formp12821_26_year_0p">'Лист1'!$B$26</definedName>
    <definedName hidden="false" name="formp12822_23_year">'Отчет'!$D$135</definedName>
    <definedName hidden="false" name="formp12822_17_year">'Отчет'!$D$96</definedName>
    <definedName hidden="false" name="formp12821_25_year_0p">'Лист1'!$B$25</definedName>
    <definedName hidden="false" name="formp12822_08_year">'Отчет'!$D$20</definedName>
    <definedName hidden="false" name="formp12822_18_year">'Отчет'!$D$108</definedName>
    <definedName hidden="false" name="org.NAME">'Отчет'!$A$6</definedName>
    <definedName hidden="false" name="formp12822_07_year">'Отчет'!$D$19</definedName>
    <definedName hidden="false" name="formp12821_10_year_0p">'Лист1'!$B$10</definedName>
    <definedName hidden="false" name="formp12822_05_year">'Отчет'!$D$17</definedName>
    <definedName hidden="false" name="formp12822_20_year">'Отчет'!$D$132</definedName>
    <definedName hidden="false" name="formp12821_24_year_0p">'Лист1'!$B$24</definedName>
    <definedName hidden="false" name="formp12821_17_year_0p">'Лист1'!$B$17</definedName>
    <definedName hidden="false" name="formp12821_09_year_0p">'Лист1'!$B$9</definedName>
    <definedName hidden="false" name="formp12822_16_year">'Отчет'!$D$84</definedName>
    <definedName hidden="false" name="formp12822_01_year">'Отчет'!$D$13</definedName>
    <definedName hidden="false" name="formp12822_04_year">'Отчет'!$D$16</definedName>
    <definedName hidden="false" name="formp12822_26_year">'Отчет'!$D$138</definedName>
    <definedName hidden="false" name="formp12821_18_year_0p">'Лист1'!$B$18</definedName>
    <definedName hidden="false" name="formp12821_19_year_0p">'Лист1'!$B$19</definedName>
    <definedName hidden="false" name="formp12821_05_year_0p">'Лист1'!$B$5</definedName>
    <definedName hidden="false" name="formp12821_15_year_0p">'Лист1'!$B$15</definedName>
    <definedName hidden="false" name="formp12822_19_year">'Отчет'!$D$120</definedName>
    <definedName hidden="false" name="org.REGION">'Отчет'!$O$17</definedName>
    <definedName hidden="false" name="formp12822_21_year">'Отчет'!$D$133</definedName>
    <definedName hidden="false" name="formp12821_21_year_0p">'Лист1'!$B$21</definedName>
    <definedName hidden="false" name="org.INN">'Отчет'!$N$17</definedName>
    <definedName hidden="false" name="formp12822_14_year">'Отчет'!$D$60</definedName>
    <definedName hidden="false" name="formp12822_15_year">'Отчет'!$D$72</definedName>
    <definedName hidden="false" name="formp12822_22_year">'Отчет'!$D$134</definedName>
    <definedName hidden="false" name="formp12822_24_year">'Отчет'!$D$136</definedName>
    <definedName hidden="false" name="formp12822_10_year">'Отчет'!$D$22</definedName>
    <definedName hidden="false" name="formp12821_02_year_0p">'Лист1'!$B$2</definedName>
    <definedName hidden="false" name="formp12821_20_year_0p">'Лист1'!$B$20</definedName>
    <definedName hidden="false" name="formp12821_06_year_0p">'Лист1'!$B$6</definedName>
    <definedName hidden="false" name="formp12821_07_year_0p">'Лист1'!$B$7</definedName>
    <definedName hidden="false" name="formp12822_06_year">'Отчет'!$D$18</definedName>
    <definedName hidden="false" name="formp12821_16_year_0p">'Лист1'!$B$16</definedName>
    <definedName hidden="false" name="formp12821_04_year_0p">'Лист1'!$B$4</definedName>
    <definedName hidden="false" name="formp12822_03_year">'Отчет'!$D$15</definedName>
    <definedName hidden="false" name="formp12822_02_year">'Отчет'!$D$14</definedName>
    <definedName hidden="false" name="formp12821_14_year_0p">'Лист1'!$B$14</definedName>
    <definedName hidden="false" name="formp12821_01_year_0p">'Лист1'!$B$1</definedName>
    <definedName hidden="false" name="formp12821_03_year_0p">'Лист1'!$B$3</definedName>
  </definedNames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<sst xmlns="http://schemas.openxmlformats.org/spreadsheetml/2006/main" xmlns:a="http://schemas.openxmlformats.org/drawingml/2006/main" xmlns:a15="http://schemas.microsoft.com/office/drawing/2012/main" xmlns:asvg="http://schemas.microsoft.com/office/drawing/2016/SVG/main" xmlns:c="http://schemas.openxmlformats.org/drawingml/2006/chart" xmlns:co="http://ncloudtech.com" xmlns:co-ooxml="http://ncloudtech.com/ooxml" xmlns:m="http://schemas.openxmlformats.org/officeDocument/2006/math" xmlns:mc="http://schemas.openxmlformats.org/markup-compatibility/2006" xmlns:o="urn:schemas-microsoft-com:office:office" xmlns:p="http://schemas.openxmlformats.org/presentationml/2006/main" xmlns:pic="http://schemas.openxmlformats.org/drawingml/2006/picture" xmlns:r="http://schemas.openxmlformats.org/officeDocument/2006/relationships" xmlns:s="http://schemas.openxmlformats.org/officeDocument/2006/sharedTypes" xmlns:sl="http://schemas.openxmlformats.org/schemaLibrary/2006/main" xmlns:v="urn:schemas-microsoft-com:vml" xmlns:w="http://schemas.openxmlformats.org/wordprocessingml/2006/main" xmlns:w10="urn:schemas-microsoft-com:office:word" xmlns:w14="http://schemas.microsoft.com/office/word/2010/wordml" xmlns:w15="http://schemas.microsoft.com/office/word/2012/wordml" xmlns:wp="http://schemas.openxmlformats.org/drawingml/2006/wordprocessingDrawing" xmlns:wpg="http://schemas.microsoft.com/office/word/2010/wordprocessingGroup" xmlns:wps="http://schemas.microsoft.com/office/word/2010/wordprocessingShape" xmlns:x="urn:schemas-microsoft-com:office:excel" xmlns:x12ac="http://schemas.microsoft.com/office/spreadsheetml/2011/1/ac" xmlns:x14="http://schemas.microsoft.com/office/spreadsheetml/2009/9/main" xmlns:xdr="http://schemas.openxmlformats.org/drawingml/2006/spreadsheetDrawing" xmlns:xm="http://schemas.microsoft.com/office/excel/2006/main" mc:Ignorable="co co-ooxml w14 x14 w15">
  <si>
    <t>Отчет о расходах, источником финансового обеспечения которых является</t>
  </si>
  <si>
    <t>Cубсидия на финансовое обеспечение части затрат на развитие северного оленеводства</t>
  </si>
  <si>
    <t>Наименование Получателя</t>
  </si>
  <si>
    <t>Тестовая организация_10368</t>
  </si>
  <si>
    <t>"</t>
  </si>
  <si>
    <t>Периодичность: квартальная, годовая</t>
  </si>
  <si>
    <t>субсидирование за</t>
  </si>
  <si>
    <t>октябрь</t>
  </si>
  <si>
    <t>Единица измерения: рубль (с точностью до второго десятичного знака)</t>
  </si>
  <si>
    <t>января</t>
  </si>
  <si>
    <t>Наименование показателя</t>
  </si>
  <si>
    <t>Код &lt;2&gt; строки</t>
  </si>
  <si>
    <t>Код направления расходования Субсидии &lt;3&gt;</t>
  </si>
  <si>
    <t>Сумма</t>
  </si>
  <si>
    <t>февраля</t>
  </si>
  <si>
    <t>Отчетный период</t>
  </si>
  <si>
    <t>нарастающим итогом с начала года</t>
  </si>
  <si>
    <t>марта</t>
  </si>
  <si>
    <t>апреля</t>
  </si>
  <si>
    <t>Остаток субсидии на начало года, всего:</t>
  </si>
  <si>
    <t>x</t>
  </si>
  <si>
    <t>мая</t>
  </si>
  <si>
    <t>в том числе:</t>
  </si>
  <si>
    <t>июня</t>
  </si>
  <si>
    <t>потребность в котором подтверждена</t>
  </si>
  <si>
    <t>июля</t>
  </si>
  <si>
    <t>подлежащий возврату в федеральный бюджет</t>
  </si>
  <si>
    <t>августа</t>
  </si>
  <si>
    <t>Поступило средств, всего:</t>
  </si>
  <si>
    <t>сентября</t>
  </si>
  <si>
    <t>7774358617</t>
  </si>
  <si>
    <t>город Губкинский</t>
  </si>
  <si>
    <t>октября</t>
  </si>
  <si>
    <t>из федерального бюджета</t>
  </si>
  <si>
    <t>ноября</t>
  </si>
  <si>
    <t>дебиторской задолженности прошлых лет</t>
  </si>
  <si>
    <t>декабря</t>
  </si>
  <si>
    <t>Выплаты по расходам, всего:</t>
  </si>
  <si>
    <t>Выплаты персоналу, всего:</t>
  </si>
  <si>
    <t>из них:</t>
  </si>
  <si>
    <t>-</t>
  </si>
  <si>
    <t>Закупка работ и услуг, всего:</t>
  </si>
  <si>
    <t>Закупка непроизведенных активов, нематериальных активов, материальных запасов и основных средств, всего:</t>
  </si>
  <si>
    <t>Перечисление средств в качестве взноса в уставный (складочный) капитал, вкладов в имущество другой организации (если положениями нормативных правовых актов, регулирующих порядок предоставления целевых средств, предусмотрена возможность их перечисления указанной организации), всего:</t>
  </si>
  <si>
    <t>Выбытие со счетов:</t>
  </si>
  <si>
    <t>Перечисление средств в целях их размещения на депозиты, в иные финансовые инструменты (если федеральными законами предусмотрена возможность такого размещения целевых средств), всего:</t>
  </si>
  <si>
    <t>Уплата налогов, сборов и иных платежей в бюджеты бюджетной системы Российской Федерации, всего:</t>
  </si>
  <si>
    <t>Иные выплаты, всего:</t>
  </si>
  <si>
    <t>Выплаты по окончательным расчетам, всего:</t>
  </si>
  <si>
    <t>Возвращено в федеральный бюджет, всего:</t>
  </si>
  <si>
    <t>израсходованных не по целевому назначению в результате применения штрафных санкций</t>
  </si>
  <si>
    <t>Остаток Субсидии на конец отчетного периода, всего:</t>
  </si>
  <si>
    <t>требуется в направлении на те же цели</t>
  </si>
  <si>
    <t>подлежит возврату</t>
  </si>
  <si>
    <t>--------------------------------</t>
  </si>
  <si>
    <t>&lt;1&gt; Настоящий отчет составляется нарастающим итогом с начала текущего финансового года.</t>
  </si>
  <si>
    <t>&lt;2&gt; Строки 100 - 220, 500 - 520 не предусматриваются в настоящем отчете в случае, если предоставление Субсидии осуществляется в рамках казначейского сопровождения в порядке, установленном бюджетным законодательством Российской Федерации.</t>
  </si>
  <si>
    <t>&lt;3&gt; Коды направлений расходования Субсидии, указываемые в настоящем отчете, должны соответствовать кодам, указанным в Сведениях.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</si>
</sst>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  <numFmt co:extendedFormatCode="0.00" formatCode="0.00" numFmtId="1001"/>
  </numFmts>
  <fonts count="5">
    <font>
      <name val="Calibri"/>
      <color theme="1" tint="0"/>
      <sz val="11"/>
    </font>
    <font>
      <color theme="1" tint="0"/>
      <sz val="11"/>
      <scheme val="minor"/>
    </font>
    <font>
      <name val="Times New Roman"/>
      <color theme="1" tint="0"/>
      <sz val="12"/>
    </font>
    <font>
      <name val="Times New Roman"/>
      <b val="true"/>
      <color rgb="000000" tint="0"/>
      <sz val="12"/>
    </font>
    <font>
      <name val="Times New Roman"/>
      <b val="true"/>
      <color theme="1" tint="0"/>
      <sz val="12"/>
    </font>
  </fonts>
  <fills count="5">
    <fill>
      <patternFill patternType="none"/>
    </fill>
    <fill>
      <patternFill patternType="gray125"/>
    </fill>
    <fill>
      <patternFill patternType="solid">
        <fgColor rgb="92D050" tint="0"/>
      </patternFill>
    </fill>
    <fill>
      <patternFill patternType="solid">
        <fgColor theme="9" tint="0.599993896298105"/>
      </patternFill>
    </fill>
    <fill>
      <patternFill patternType="solid">
        <fgColor theme="4" tint="0.599993896298105"/>
      </patternFill>
    </fill>
  </fills>
  <borders count="6">
    <border>
      <left style="none"/>
      <right style="none"/>
      <top style="none"/>
      <bottom style="none"/>
      <diagonal style="none"/>
    </border>
    <border>
      <left style="none"/>
      <right style="none"/>
      <top style="none"/>
      <bottom style="thin">
        <color rgb="000000" tint="0"/>
      </bottom>
    </border>
    <border>
      <right style="none"/>
      <top style="none"/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</borders>
  <cellStyleXfs count="1">
    <xf applyFont="true" applyNumberFormat="true" borderId="0" fillId="0" fontId="1" numFmtId="1000" quotePrefix="false"/>
  </cellStyleXfs>
  <cellXfs count="25">
    <xf applyFont="true" applyNumberFormat="true" borderId="0" fillId="0" fontId="1" numFmtId="1000" quotePrefix="false"/>
    <xf applyAlignment="true" applyFont="true" applyNumberFormat="true" borderId="0" fillId="0" fontId="2" numFmtId="1000" quotePrefix="false">
      <alignment horizontal="center" vertical="center"/>
    </xf>
    <xf applyAlignment="true" applyFont="true" applyNumberFormat="true" borderId="0" fillId="0" fontId="2" numFmtId="1000" quotePrefix="false">
      <alignment horizontal="center" vertical="center" wrapText="true"/>
    </xf>
    <xf applyAlignment="true" applyFont="true" applyNumberFormat="true" borderId="0" fillId="0" fontId="2" numFmtId="1000" quotePrefix="false">
      <alignment horizontal="center"/>
    </xf>
    <xf applyFont="true" applyNumberFormat="true" borderId="0" fillId="0" fontId="2" numFmtId="1000" quotePrefix="false"/>
    <xf applyAlignment="true" applyBorder="true" applyFont="true" applyNumberFormat="true" borderId="1" fillId="0" fontId="2" numFmtId="1000" quotePrefix="false">
      <alignment horizontal="center"/>
    </xf>
    <xf applyAlignment="true" applyBorder="true" applyFont="true" applyNumberFormat="true" borderId="2" fillId="0" fontId="2" numFmtId="1000" quotePrefix="false">
      <alignment horizontal="center"/>
    </xf>
    <xf applyAlignment="true" applyFont="true" applyNumberFormat="true" borderId="0" fillId="0" fontId="3" numFmtId="1000" quotePrefix="false">
      <alignment horizontal="justify" vertical="center"/>
    </xf>
    <xf applyAlignment="true" applyFont="true" applyNumberFormat="true" borderId="0" fillId="0" fontId="2" numFmtId="14" quotePrefix="false">
      <alignment vertical="center"/>
    </xf>
    <xf applyAlignment="true" applyFont="true" applyNumberFormat="true" borderId="0" fillId="0" fontId="2" numFmtId="1000" quotePrefix="false">
      <alignment vertical="center"/>
    </xf>
    <xf applyAlignment="true" applyFill="true" applyFont="true" applyNumberFormat="true" borderId="0" fillId="2" fontId="2" numFmtId="1000" quotePrefix="false">
      <alignment vertical="center"/>
    </xf>
    <xf applyAlignment="true" applyBorder="true" applyFont="true" applyNumberFormat="true" borderId="3" fillId="0" fontId="2" numFmtId="1000" quotePrefix="false">
      <alignment horizontal="center" vertical="center" wrapText="true"/>
    </xf>
    <xf applyAlignment="true" applyBorder="true" applyFont="true" applyNumberFormat="true" borderId="4" fillId="0" fontId="2" numFmtId="1000" quotePrefix="false">
      <alignment horizontal="center" vertical="center" wrapText="true"/>
    </xf>
    <xf applyAlignment="true" applyBorder="true" applyFont="true" applyNumberFormat="true" borderId="5" fillId="0" fontId="2" numFmtId="1000" quotePrefix="false">
      <alignment horizontal="center" vertical="center" wrapText="true"/>
    </xf>
    <xf applyAlignment="true" applyBorder="true" applyFont="true" applyNumberFormat="true" borderId="3" fillId="0" fontId="2" numFmtId="1000" quotePrefix="false">
      <alignment vertical="center" wrapText="true"/>
    </xf>
    <xf applyAlignment="true" applyBorder="true" applyFont="true" applyNumberFormat="true" borderId="3" fillId="0" fontId="2" numFmtId="1000" quotePrefix="false">
      <alignment horizontal="center" wrapText="true"/>
    </xf>
    <xf applyAlignment="true" applyBorder="true" applyFont="true" applyNumberFormat="true" borderId="3" fillId="0" fontId="2" numFmtId="1000" quotePrefix="false">
      <alignment wrapText="true"/>
    </xf>
    <xf applyAlignment="true" applyBorder="true" applyFill="true" applyFont="true" applyNumberFormat="true" borderId="3" fillId="3" fontId="2" numFmtId="1001" quotePrefix="false">
      <alignment wrapText="true"/>
      <protection locked="false"/>
    </xf>
    <xf applyAlignment="true" applyBorder="true" applyFont="true" applyNumberFormat="true" borderId="3" fillId="0" fontId="4" numFmtId="1001" quotePrefix="false">
      <alignment wrapText="true"/>
    </xf>
    <xf applyAlignment="true" applyBorder="true" applyFill="true" applyFont="true" applyNumberFormat="true" borderId="1" fillId="4" fontId="2" numFmtId="1000" quotePrefix="false">
      <alignment wrapText="true"/>
    </xf>
    <xf applyAlignment="true" applyFill="true" applyFont="true" applyNumberFormat="true" borderId="0" fillId="4" fontId="2" numFmtId="1000" quotePrefix="false">
      <alignment vertical="center"/>
    </xf>
    <xf applyAlignment="true" applyBorder="true" applyFont="true" applyNumberFormat="true" borderId="3" fillId="0" fontId="2" numFmtId="1000" quotePrefix="false">
      <alignment horizontal="left" indent="1" wrapText="true"/>
    </xf>
    <xf applyAlignment="true" applyBorder="true" applyFill="true" applyFont="true" applyNumberFormat="true" borderId="3" fillId="3" fontId="2" numFmtId="1000" quotePrefix="false">
      <alignment wrapText="true"/>
      <protection locked="false"/>
    </xf>
    <xf applyAlignment="true" applyFont="true" applyNumberFormat="true" borderId="0" fillId="0" fontId="2" numFmtId="1000" quotePrefix="false">
      <alignment wrapText="true"/>
    </xf>
    <xf applyAlignment="true" applyFont="true" applyNumberFormat="true" borderId="0" fillId="0" fontId="2" numFmtId="1000" quotePrefix="false">
      <alignment horizontal="left" wrapText="true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1" Target="worksheets/sheet1.xml" Type="http://schemas.openxmlformats.org/officeDocument/2006/relationships/worksheet"/>
  <Relationship Id="rId2" Target="worksheets/sheet2.xml" Type="http://schemas.openxmlformats.org/officeDocument/2006/relationships/worksheet"/>
  <Relationship Id="rId3" Target="sharedStrings.xml" Type="http://schemas.openxmlformats.org/officeDocument/2006/relationships/sharedStrings"/>
  <Relationship Id="rId4" Target="styles.xml" Type="http://schemas.openxmlformats.org/officeDocument/2006/relationships/styles"/>
  <Relationship Id="rId5" Target="theme/theme1.xml" Type="http://schemas.openxmlformats.org/officeDocument/2006/relationships/theme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Q146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width="97.7109386405501"/>
    <col customWidth="true" max="2" min="2" outlineLevel="0" width="12.4257811290726"/>
    <col customWidth="true" max="3" min="3" outlineLevel="0" width="16.4257818057373"/>
    <col customWidth="true" max="4" min="4" outlineLevel="0" width="27.7109362722236"/>
    <col customWidth="true" max="5" min="5" outlineLevel="0" width="22.8554689819427"/>
    <col bestFit="true" customWidth="true" hidden="true" max="16" min="10" outlineLevel="0" width="9.14062530925693"/>
  </cols>
  <sheetData>
    <row ht="15.75" outlineLevel="0" r="1">
      <c r="A1" s="1" t="s">
        <v>0</v>
      </c>
      <c r="B1" s="1" t="s"/>
      <c r="C1" s="1" t="s"/>
      <c r="D1" s="1" t="s"/>
      <c r="E1" s="1" t="s"/>
    </row>
    <row ht="15.75" outlineLevel="0" r="2">
      <c r="A2" s="2" t="s">
        <v>1</v>
      </c>
      <c r="B2" s="2" t="s"/>
      <c r="C2" s="2" t="s"/>
      <c r="D2" s="2" t="s"/>
      <c r="E2" s="2" t="s"/>
    </row>
    <row ht="15.75" outlineLevel="0" r="3">
      <c r="A3" s="3" t="str">
        <f aca="false" ca="true" dt2D="false" dtr="false" t="normal">"на  "&amp;M8&amp;"  "&amp;N11&amp;"  "&amp;" 20"&amp;M12&amp;" г. &lt;1&gt;"</f>
        <v>на  12  января   2024 г. &lt;1&gt;</v>
      </c>
      <c r="B3" s="3" t="s"/>
      <c r="C3" s="3" t="s"/>
      <c r="D3" s="3" t="s"/>
      <c r="E3" s="3" t="s"/>
    </row>
    <row ht="15.75" outlineLevel="0" r="4">
      <c r="A4" s="4" t="n"/>
      <c r="B4" s="4" t="n"/>
      <c r="C4" s="4" t="n"/>
      <c r="D4" s="4" t="n"/>
      <c r="E4" s="4" t="n"/>
    </row>
    <row ht="15.75" outlineLevel="0" r="5">
      <c r="A5" s="4" t="s">
        <v>2</v>
      </c>
      <c r="B5" s="4" t="n"/>
      <c r="C5" s="4" t="n"/>
      <c r="D5" s="4" t="n"/>
      <c r="E5" s="4" t="n"/>
      <c r="J5" s="4" t="n"/>
      <c r="K5" s="4" t="n"/>
      <c r="L5" s="4" t="n"/>
      <c r="M5" s="4" t="n"/>
      <c r="N5" s="4" t="n"/>
      <c r="O5" s="4" t="n"/>
      <c r="P5" s="4" t="n"/>
    </row>
    <row customHeight="true" ht="30" outlineLevel="0" r="6">
      <c r="A6" s="5" t="s">
        <v>3</v>
      </c>
      <c r="B6" s="6" t="s"/>
      <c r="C6" s="0" t="n"/>
      <c r="D6" s="0" t="n"/>
      <c r="E6" s="0" t="n"/>
      <c r="J6" s="4" t="n"/>
      <c r="K6" s="7" t="n"/>
      <c r="L6" s="8" t="n">
        <f aca="false" ca="true" dt2D="false" dtr="false" t="normal">TODAY()</f>
        <v>45334</v>
      </c>
      <c r="M6" s="9" t="n">
        <f aca="false" ca="true" dt2D="false" dtr="false" t="normal">MONTH(TODAY())-1</f>
        <v>1</v>
      </c>
      <c r="N6" s="9" t="str">
        <f aca="false" ca="true" dt2D="false" dtr="false" t="normal">VLOOKUP(M6, J8:K20, 2)</f>
        <v>января</v>
      </c>
      <c r="O6" s="9" t="n"/>
      <c r="P6" s="9" t="s">
        <v>4</v>
      </c>
    </row>
    <row ht="15.75" outlineLevel="0" r="7">
      <c r="A7" s="4" t="s">
        <v>5</v>
      </c>
      <c r="B7" s="4" t="n"/>
      <c r="C7" s="4" t="n"/>
      <c r="D7" s="4" t="n"/>
      <c r="E7" s="4" t="n"/>
      <c r="J7" s="4" t="n"/>
      <c r="K7" s="9" t="n"/>
      <c r="L7" s="9" t="n"/>
      <c r="M7" s="9" t="n">
        <f aca="false" ca="true" dt2D="false" dtr="false" t="normal">MONTH(TODAY())</f>
        <v>2</v>
      </c>
      <c r="N7" s="9" t="str">
        <f aca="false" ca="true" dt2D="false" dtr="false" t="normal">VLOOKUP(M7, J8:K20, 2)</f>
        <v>февраля</v>
      </c>
      <c r="O7" s="9" t="s">
        <v>6</v>
      </c>
      <c r="P7" s="10" t="s">
        <v>7</v>
      </c>
    </row>
    <row ht="15.75" outlineLevel="0" r="8">
      <c r="A8" s="4" t="s">
        <v>8</v>
      </c>
      <c r="B8" s="4" t="n"/>
      <c r="C8" s="4" t="n"/>
      <c r="D8" s="4" t="n"/>
      <c r="E8" s="4" t="n"/>
      <c r="J8" s="4" t="n">
        <v>1</v>
      </c>
      <c r="K8" s="9" t="s">
        <v>9</v>
      </c>
      <c r="L8" s="9" t="n"/>
      <c r="M8" s="9" t="n">
        <f aca="false" ca="true" dt2D="false" dtr="false" t="normal">DAY(TODAY())</f>
        <v>12</v>
      </c>
      <c r="N8" s="9" t="n"/>
      <c r="O8" s="9" t="n"/>
      <c r="P8" s="9" t="n"/>
    </row>
    <row ht="15.75" outlineLevel="0" r="9">
      <c r="A9" s="4" t="n"/>
      <c r="B9" s="4" t="n"/>
      <c r="C9" s="4" t="n"/>
      <c r="D9" s="4" t="n"/>
      <c r="E9" s="4" t="n"/>
      <c r="J9" s="4" t="n"/>
      <c r="K9" s="9" t="n"/>
      <c r="L9" s="9" t="n"/>
      <c r="M9" s="9" t="n"/>
      <c r="N9" s="9" t="n"/>
      <c r="O9" s="9" t="n"/>
      <c r="P9" s="9" t="n"/>
    </row>
    <row ht="15.75" outlineLevel="0" r="10">
      <c r="A10" s="11" t="s">
        <v>10</v>
      </c>
      <c r="B10" s="11" t="s">
        <v>11</v>
      </c>
      <c r="C10" s="11" t="s">
        <v>12</v>
      </c>
      <c r="D10" s="11" t="s">
        <v>13</v>
      </c>
      <c r="E10" s="12" t="s"/>
      <c r="J10" s="4" t="n">
        <v>2</v>
      </c>
      <c r="K10" s="9" t="s">
        <v>14</v>
      </c>
      <c r="L10" s="9" t="n"/>
      <c r="M10" s="9" t="n">
        <f aca="false" ca="true" dt2D="false" dtr="false" t="normal">YEAR(L6)</f>
        <v>2024</v>
      </c>
      <c r="N10" s="9" t="n"/>
      <c r="O10" s="9" t="n"/>
      <c r="P10" s="9" t="n"/>
    </row>
    <row customHeight="true" ht="57" outlineLevel="0" r="11">
      <c r="A11" s="13" t="s"/>
      <c r="B11" s="13" t="s"/>
      <c r="C11" s="13" t="s"/>
      <c r="D11" s="14" t="s">
        <v>15</v>
      </c>
      <c r="E11" s="14" t="s">
        <v>16</v>
      </c>
      <c r="J11" s="4" t="n">
        <v>3</v>
      </c>
      <c r="K11" s="9" t="s">
        <v>17</v>
      </c>
      <c r="L11" s="9" t="n"/>
      <c r="M11" s="9" t="n">
        <f aca="false" ca="true" dt2D="false" dtr="false" t="normal">MONTH(TODAY())-1</f>
        <v>1</v>
      </c>
      <c r="N11" s="9" t="str">
        <f aca="false" ca="true" dt2D="false" dtr="false" t="normal">VLOOKUP(M11, J8:K20, 2)</f>
        <v>января</v>
      </c>
      <c r="O11" s="9" t="n"/>
      <c r="P11" s="9" t="n"/>
    </row>
    <row ht="15.75" outlineLevel="0" r="12">
      <c r="A12" s="15" t="n">
        <v>1</v>
      </c>
      <c r="B12" s="15" t="n">
        <v>2</v>
      </c>
      <c r="C12" s="15" t="n">
        <v>3</v>
      </c>
      <c r="D12" s="15" t="n">
        <v>4</v>
      </c>
      <c r="E12" s="15" t="n">
        <v>5</v>
      </c>
      <c r="J12" s="4" t="n">
        <v>4</v>
      </c>
      <c r="K12" s="9" t="s">
        <v>18</v>
      </c>
      <c r="L12" s="9" t="n"/>
      <c r="M12" s="9" t="str">
        <f aca="false" ca="true" dt2D="false" dtr="false" t="normal">RIGHT(M10, LEN(M10)-2)</f>
        <v>24</v>
      </c>
      <c r="N12" s="9" t="n"/>
      <c r="O12" s="9" t="n"/>
      <c r="P12" s="9" t="n"/>
    </row>
    <row ht="15.75" outlineLevel="0" r="13">
      <c r="A13" s="16" t="s">
        <v>19</v>
      </c>
      <c r="B13" s="16" t="n">
        <v>100</v>
      </c>
      <c r="C13" s="16" t="s">
        <v>20</v>
      </c>
      <c r="D13" s="17" t="n">
        <v>8</v>
      </c>
      <c r="E13" s="18" t="n">
        <f aca="false" ca="false" dt2D="false" dtr="false" t="normal">D13+'Лист1'!B1</f>
        <v>8</v>
      </c>
      <c r="J13" s="4" t="n">
        <v>5</v>
      </c>
      <c r="K13" s="9" t="s">
        <v>21</v>
      </c>
      <c r="L13" s="9" t="n"/>
      <c r="M13" s="9" t="n"/>
      <c r="N13" s="9" t="n"/>
      <c r="O13" s="9" t="str">
        <f aca="false" ca="true" dt2D="false" dtr="false" t="normal">"«01» "&amp;N7&amp;" "&amp;M10&amp;" г."</f>
        <v>«01» февраля 2024 г.</v>
      </c>
      <c r="P13" s="9" t="n"/>
    </row>
    <row ht="15.75" outlineLevel="0" r="14">
      <c r="A14" s="16" t="s">
        <v>22</v>
      </c>
      <c r="B14" s="16" t="n">
        <v>110</v>
      </c>
      <c r="C14" s="16" t="s">
        <v>20</v>
      </c>
      <c r="D14" s="17" t="n">
        <v>9</v>
      </c>
      <c r="E14" s="18" t="n">
        <f aca="false" ca="false" dt2D="false" dtr="false" t="normal">D14+'Лист1'!B2</f>
        <v>9</v>
      </c>
      <c r="J14" s="4" t="n">
        <v>6</v>
      </c>
      <c r="K14" s="9" t="s">
        <v>23</v>
      </c>
      <c r="L14" s="9" t="n"/>
      <c r="M14" s="9" t="n"/>
      <c r="N14" s="9" t="n"/>
      <c r="O14" s="9" t="str">
        <f aca="false" ca="true" dt2D="false" dtr="false" t="normal">"«01» "&amp;N11&amp;" "&amp;M10&amp;" г."</f>
        <v>«01» января 2024 г.</v>
      </c>
      <c r="P14" s="9" t="n"/>
    </row>
    <row ht="15.75" outlineLevel="0" r="15">
      <c r="A15" s="16" t="s">
        <v>24</v>
      </c>
      <c r="B15" s="16" t="n"/>
      <c r="C15" s="16" t="n"/>
      <c r="D15" s="17" t="n"/>
      <c r="E15" s="18" t="n">
        <f aca="false" ca="false" dt2D="false" dtr="false" t="normal">D15+'Лист1'!B3</f>
        <v>0</v>
      </c>
      <c r="J15" s="4" t="n">
        <v>7</v>
      </c>
      <c r="K15" s="9" t="s">
        <v>25</v>
      </c>
      <c r="L15" s="9" t="n"/>
      <c r="M15" s="9" t="n"/>
      <c r="N15" s="9" t="n"/>
      <c r="O15" s="9" t="n"/>
      <c r="P15" s="9" t="n"/>
    </row>
    <row ht="15.75" outlineLevel="0" r="16">
      <c r="A16" s="16" t="s">
        <v>26</v>
      </c>
      <c r="B16" s="16" t="n">
        <v>120</v>
      </c>
      <c r="C16" s="16" t="n"/>
      <c r="D16" s="17" t="n"/>
      <c r="E16" s="18" t="n">
        <f aca="false" ca="false" dt2D="false" dtr="false" t="normal">D16+'Лист1'!B4</f>
        <v>0</v>
      </c>
      <c r="J16" s="4" t="n">
        <v>8</v>
      </c>
      <c r="K16" s="9" t="s">
        <v>27</v>
      </c>
      <c r="L16" s="9" t="n"/>
      <c r="M16" s="9" t="n"/>
      <c r="N16" s="9" t="n"/>
      <c r="O16" s="9" t="n"/>
      <c r="P16" s="9" t="n"/>
    </row>
    <row ht="15.75" outlineLevel="0" r="17">
      <c r="A17" s="16" t="s">
        <v>28</v>
      </c>
      <c r="B17" s="16" t="n">
        <v>200</v>
      </c>
      <c r="C17" s="16" t="s">
        <v>20</v>
      </c>
      <c r="D17" s="17" t="n"/>
      <c r="E17" s="18" t="n">
        <f aca="false" ca="false" dt2D="false" dtr="false" t="normal">D17+'Лист1'!B5</f>
        <v>0</v>
      </c>
      <c r="J17" s="4" t="n">
        <v>9</v>
      </c>
      <c r="K17" s="9" t="s">
        <v>29</v>
      </c>
      <c r="L17" s="9" t="n"/>
      <c r="M17" s="9" t="n"/>
      <c r="N17" s="19" t="s">
        <v>30</v>
      </c>
      <c r="O17" s="20" t="s">
        <v>31</v>
      </c>
      <c r="P17" s="9" t="n"/>
    </row>
    <row ht="15.75" outlineLevel="0" r="18">
      <c r="A18" s="16" t="s">
        <v>22</v>
      </c>
      <c r="B18" s="16" t="n">
        <v>210</v>
      </c>
      <c r="C18" s="16" t="s">
        <v>20</v>
      </c>
      <c r="D18" s="17" t="n"/>
      <c r="E18" s="18" t="n">
        <f aca="false" ca="false" dt2D="false" dtr="false" t="normal">D18+'Лист1'!B6</f>
        <v>0</v>
      </c>
      <c r="J18" s="4" t="n">
        <v>10</v>
      </c>
      <c r="K18" s="9" t="s">
        <v>32</v>
      </c>
      <c r="L18" s="9" t="n"/>
      <c r="M18" s="9" t="n"/>
      <c r="N18" s="9" t="n"/>
      <c r="O18" s="9" t="n"/>
      <c r="P18" s="9" t="n"/>
    </row>
    <row ht="15.75" outlineLevel="0" r="19">
      <c r="A19" s="16" t="s">
        <v>33</v>
      </c>
      <c r="B19" s="16" t="n"/>
      <c r="C19" s="16" t="n"/>
      <c r="D19" s="17" t="n"/>
      <c r="E19" s="18" t="n">
        <f aca="false" ca="false" dt2D="false" dtr="false" t="normal">D19+'Лист1'!B7</f>
        <v>0</v>
      </c>
      <c r="J19" s="4" t="n">
        <v>11</v>
      </c>
      <c r="K19" s="9" t="s">
        <v>34</v>
      </c>
      <c r="L19" s="9" t="n"/>
      <c r="M19" s="9" t="n"/>
      <c r="N19" s="9" t="n"/>
      <c r="O19" s="9" t="n"/>
      <c r="P19" s="9" t="n"/>
    </row>
    <row ht="15.75" outlineLevel="0" r="20">
      <c r="A20" s="16" t="s">
        <v>35</v>
      </c>
      <c r="B20" s="16" t="n">
        <v>220</v>
      </c>
      <c r="C20" s="16" t="s">
        <v>20</v>
      </c>
      <c r="D20" s="17" t="n"/>
      <c r="E20" s="18" t="n">
        <f aca="false" ca="false" dt2D="false" dtr="false" t="normal">D20+'Лист1'!B8</f>
        <v>0</v>
      </c>
      <c r="J20" s="4" t="n">
        <v>12</v>
      </c>
      <c r="K20" s="9" t="s">
        <v>36</v>
      </c>
      <c r="L20" s="9" t="n"/>
      <c r="M20" s="9" t="n"/>
      <c r="N20" s="9" t="n"/>
      <c r="O20" s="9" t="n"/>
      <c r="P20" s="9" t="n"/>
    </row>
    <row ht="15.75" outlineLevel="0" r="21">
      <c r="A21" s="16" t="s">
        <v>37</v>
      </c>
      <c r="B21" s="16" t="n">
        <v>300</v>
      </c>
      <c r="C21" s="16" t="n"/>
      <c r="D21" s="17" t="n"/>
      <c r="E21" s="18" t="n">
        <f aca="false" ca="false" dt2D="false" dtr="false" t="normal">D21+'Лист1'!B9</f>
        <v>0</v>
      </c>
    </row>
    <row ht="15.75" outlineLevel="0" r="22">
      <c r="A22" s="16" t="s">
        <v>22</v>
      </c>
      <c r="B22" s="16" t="n">
        <v>310</v>
      </c>
      <c r="C22" s="16" t="n">
        <v>100</v>
      </c>
      <c r="D22" s="17" t="n"/>
      <c r="E22" s="18" t="n">
        <f aca="false" ca="false" dt2D="false" dtr="false" t="normal">D22+'Лист1'!B10</f>
        <v>0</v>
      </c>
    </row>
    <row ht="15.75" outlineLevel="0" r="23">
      <c r="A23" s="21" t="s">
        <v>38</v>
      </c>
      <c r="B23" s="16" t="n"/>
      <c r="C23" s="16" t="n"/>
      <c r="D23" s="17" t="n"/>
      <c r="E23" s="18" t="n">
        <f aca="false" ca="false" dt2D="false" dtr="false" t="normal">D23+'Лист1'!B11</f>
        <v>0</v>
      </c>
    </row>
    <row ht="15.75" outlineLevel="0" r="24">
      <c r="A24" s="21" t="s">
        <v>39</v>
      </c>
      <c r="B24" s="16" t="n"/>
      <c r="C24" s="16" t="n"/>
      <c r="D24" s="17" t="n"/>
      <c r="E24" s="18" t="s">
        <v>40</v>
      </c>
    </row>
    <row ht="15.75" outlineLevel="0" r="25">
      <c r="A25" s="22" t="n"/>
      <c r="B25" s="22" t="n"/>
      <c r="C25" s="22" t="n"/>
      <c r="D25" s="17" t="n"/>
      <c r="E25" s="18" t="s">
        <v>40</v>
      </c>
    </row>
    <row ht="15.75" outlineLevel="0" r="26">
      <c r="A26" s="22" t="n"/>
      <c r="B26" s="22" t="n"/>
      <c r="C26" s="22" t="n"/>
      <c r="D26" s="17" t="n"/>
      <c r="E26" s="18" t="s">
        <v>40</v>
      </c>
    </row>
    <row ht="15.75" outlineLevel="0" r="27">
      <c r="A27" s="22" t="n"/>
      <c r="B27" s="22" t="n"/>
      <c r="C27" s="22" t="n"/>
      <c r="D27" s="17" t="n"/>
      <c r="E27" s="18" t="s">
        <v>40</v>
      </c>
    </row>
    <row ht="15.75" outlineLevel="0" r="28">
      <c r="A28" s="22" t="n"/>
      <c r="B28" s="22" t="n"/>
      <c r="C28" s="22" t="n"/>
      <c r="D28" s="17" t="n"/>
      <c r="E28" s="18" t="s">
        <v>40</v>
      </c>
    </row>
    <row ht="15.75" outlineLevel="0" r="29">
      <c r="A29" s="22" t="n"/>
      <c r="B29" s="22" t="n"/>
      <c r="C29" s="22" t="n"/>
      <c r="D29" s="17" t="n"/>
      <c r="E29" s="18" t="s">
        <v>40</v>
      </c>
    </row>
    <row ht="15.75" outlineLevel="0" r="30">
      <c r="A30" s="22" t="n"/>
      <c r="B30" s="22" t="n"/>
      <c r="C30" s="22" t="n"/>
      <c r="D30" s="17" t="n"/>
      <c r="E30" s="18" t="s">
        <v>40</v>
      </c>
    </row>
    <row ht="15.75" outlineLevel="0" r="31">
      <c r="A31" s="22" t="n"/>
      <c r="B31" s="22" t="n"/>
      <c r="C31" s="22" t="n"/>
      <c r="D31" s="17" t="n"/>
      <c r="E31" s="18" t="s">
        <v>40</v>
      </c>
    </row>
    <row ht="15.75" outlineLevel="0" r="32">
      <c r="A32" s="22" t="n"/>
      <c r="B32" s="22" t="n"/>
      <c r="C32" s="22" t="n"/>
      <c r="D32" s="17" t="n"/>
      <c r="E32" s="18" t="s">
        <v>40</v>
      </c>
    </row>
    <row ht="15.75" outlineLevel="0" r="33">
      <c r="A33" s="22" t="n"/>
      <c r="B33" s="22" t="n"/>
      <c r="C33" s="22" t="n"/>
      <c r="D33" s="17" t="n"/>
      <c r="E33" s="18" t="s">
        <v>40</v>
      </c>
    </row>
    <row ht="15.75" outlineLevel="0" r="34">
      <c r="A34" s="22" t="n"/>
      <c r="B34" s="22" t="n"/>
      <c r="C34" s="22" t="n"/>
      <c r="D34" s="17" t="n"/>
      <c r="E34" s="18" t="s">
        <v>40</v>
      </c>
    </row>
    <row ht="15.75" outlineLevel="0" r="35">
      <c r="A35" s="22" t="n"/>
      <c r="B35" s="22" t="n"/>
      <c r="C35" s="22" t="n"/>
      <c r="D35" s="17" t="n"/>
      <c r="E35" s="18" t="s">
        <v>40</v>
      </c>
    </row>
    <row ht="15.75" outlineLevel="0" r="36">
      <c r="A36" s="21" t="s">
        <v>41</v>
      </c>
      <c r="B36" s="16" t="n">
        <v>320</v>
      </c>
      <c r="C36" s="16" t="n">
        <v>200</v>
      </c>
      <c r="D36" s="17" t="n"/>
      <c r="E36" s="18" t="n">
        <f aca="false" ca="false" dt2D="false" dtr="false" t="normal">D36+'Лист1'!B12</f>
        <v>0</v>
      </c>
    </row>
    <row ht="15.75" outlineLevel="0" r="37">
      <c r="A37" s="21" t="s">
        <v>39</v>
      </c>
      <c r="B37" s="16" t="n"/>
      <c r="C37" s="16" t="n"/>
      <c r="D37" s="17" t="n"/>
      <c r="E37" s="18" t="s">
        <v>40</v>
      </c>
    </row>
    <row ht="15.75" outlineLevel="0" r="38">
      <c r="A38" s="22" t="n"/>
      <c r="B38" s="22" t="n"/>
      <c r="C38" s="22" t="n"/>
      <c r="D38" s="17" t="n"/>
      <c r="E38" s="18" t="s">
        <v>40</v>
      </c>
    </row>
    <row ht="15.75" outlineLevel="0" r="39">
      <c r="A39" s="22" t="n"/>
      <c r="B39" s="22" t="n"/>
      <c r="C39" s="22" t="n"/>
      <c r="D39" s="17" t="n"/>
      <c r="E39" s="18" t="s">
        <v>40</v>
      </c>
    </row>
    <row ht="15.75" outlineLevel="0" r="40">
      <c r="A40" s="22" t="n"/>
      <c r="B40" s="22" t="n"/>
      <c r="C40" s="22" t="n"/>
      <c r="D40" s="17" t="n"/>
      <c r="E40" s="18" t="s">
        <v>40</v>
      </c>
    </row>
    <row ht="15.75" outlineLevel="0" r="41">
      <c r="A41" s="22" t="n"/>
      <c r="B41" s="22" t="n"/>
      <c r="C41" s="22" t="n"/>
      <c r="D41" s="17" t="n"/>
      <c r="E41" s="18" t="s">
        <v>40</v>
      </c>
    </row>
    <row ht="15.75" outlineLevel="0" r="42">
      <c r="A42" s="22" t="n"/>
      <c r="B42" s="22" t="n"/>
      <c r="C42" s="22" t="n"/>
      <c r="D42" s="17" t="n"/>
      <c r="E42" s="18" t="s">
        <v>40</v>
      </c>
    </row>
    <row ht="15.75" outlineLevel="0" r="43">
      <c r="A43" s="22" t="n"/>
      <c r="B43" s="22" t="n"/>
      <c r="C43" s="22" t="n"/>
      <c r="D43" s="17" t="n"/>
      <c r="E43" s="18" t="s">
        <v>40</v>
      </c>
    </row>
    <row ht="15.75" outlineLevel="0" r="44">
      <c r="A44" s="22" t="n"/>
      <c r="B44" s="22" t="n"/>
      <c r="C44" s="22" t="n"/>
      <c r="D44" s="17" t="n"/>
      <c r="E44" s="18" t="s">
        <v>40</v>
      </c>
    </row>
    <row ht="15.75" outlineLevel="0" r="45">
      <c r="A45" s="22" t="n"/>
      <c r="B45" s="22" t="n"/>
      <c r="C45" s="22" t="n"/>
      <c r="D45" s="17" t="n"/>
      <c r="E45" s="18" t="s">
        <v>40</v>
      </c>
    </row>
    <row ht="15.75" outlineLevel="0" r="46">
      <c r="A46" s="22" t="n"/>
      <c r="B46" s="22" t="n"/>
      <c r="C46" s="22" t="n"/>
      <c r="D46" s="17" t="n"/>
      <c r="E46" s="18" t="s">
        <v>40</v>
      </c>
    </row>
    <row ht="15.75" outlineLevel="0" r="47">
      <c r="A47" s="22" t="n"/>
      <c r="B47" s="22" t="n"/>
      <c r="C47" s="22" t="n"/>
      <c r="D47" s="17" t="n"/>
      <c r="E47" s="18" t="s">
        <v>40</v>
      </c>
    </row>
    <row customHeight="true" ht="36" outlineLevel="0" r="48">
      <c r="A48" s="21" t="s">
        <v>42</v>
      </c>
      <c r="B48" s="16" t="n">
        <v>330</v>
      </c>
      <c r="C48" s="16" t="n">
        <v>300</v>
      </c>
      <c r="D48" s="17" t="n"/>
      <c r="E48" s="18" t="n">
        <f aca="false" ca="false" dt2D="false" dtr="false" t="normal">D48+'Лист1'!B13</f>
        <v>0</v>
      </c>
    </row>
    <row ht="15.75" outlineLevel="0" r="49">
      <c r="A49" s="21" t="s">
        <v>39</v>
      </c>
      <c r="B49" s="16" t="n"/>
      <c r="C49" s="16" t="n"/>
      <c r="D49" s="17" t="n"/>
      <c r="E49" s="18" t="s">
        <v>40</v>
      </c>
    </row>
    <row ht="15.75" outlineLevel="0" r="50">
      <c r="A50" s="22" t="n"/>
      <c r="B50" s="22" t="n"/>
      <c r="C50" s="22" t="n"/>
      <c r="D50" s="17" t="n"/>
      <c r="E50" s="18" t="s">
        <v>40</v>
      </c>
    </row>
    <row ht="15.75" outlineLevel="0" r="51">
      <c r="A51" s="22" t="n"/>
      <c r="B51" s="22" t="n"/>
      <c r="C51" s="22" t="n"/>
      <c r="D51" s="17" t="n"/>
      <c r="E51" s="18" t="s">
        <v>40</v>
      </c>
    </row>
    <row ht="15.75" outlineLevel="0" r="52">
      <c r="A52" s="22" t="n"/>
      <c r="B52" s="22" t="n"/>
      <c r="C52" s="22" t="n"/>
      <c r="D52" s="17" t="n"/>
      <c r="E52" s="18" t="s">
        <v>40</v>
      </c>
    </row>
    <row ht="15.75" outlineLevel="0" r="53">
      <c r="A53" s="22" t="n"/>
      <c r="B53" s="22" t="n"/>
      <c r="C53" s="22" t="n"/>
      <c r="D53" s="17" t="n"/>
      <c r="E53" s="18" t="s">
        <v>40</v>
      </c>
    </row>
    <row ht="15.75" outlineLevel="0" r="54">
      <c r="A54" s="22" t="n"/>
      <c r="B54" s="22" t="n"/>
      <c r="C54" s="22" t="n"/>
      <c r="D54" s="17" t="n"/>
      <c r="E54" s="18" t="s">
        <v>40</v>
      </c>
    </row>
    <row ht="15.75" outlineLevel="0" r="55">
      <c r="A55" s="22" t="n"/>
      <c r="B55" s="22" t="n"/>
      <c r="C55" s="22" t="n"/>
      <c r="D55" s="17" t="n"/>
      <c r="E55" s="18" t="s">
        <v>40</v>
      </c>
    </row>
    <row ht="15.75" outlineLevel="0" r="56">
      <c r="A56" s="22" t="n"/>
      <c r="B56" s="22" t="n"/>
      <c r="C56" s="22" t="n"/>
      <c r="D56" s="17" t="n"/>
      <c r="E56" s="18" t="s">
        <v>40</v>
      </c>
    </row>
    <row ht="15.75" outlineLevel="0" r="57">
      <c r="A57" s="22" t="n"/>
      <c r="B57" s="22" t="n"/>
      <c r="C57" s="22" t="n"/>
      <c r="D57" s="17" t="n"/>
      <c r="E57" s="18" t="s">
        <v>40</v>
      </c>
    </row>
    <row ht="15.75" outlineLevel="0" r="58">
      <c r="A58" s="22" t="n"/>
      <c r="B58" s="22" t="n"/>
      <c r="C58" s="22" t="n"/>
      <c r="D58" s="17" t="n"/>
      <c r="E58" s="18" t="s">
        <v>40</v>
      </c>
    </row>
    <row ht="15.75" outlineLevel="0" r="59">
      <c r="A59" s="22" t="n"/>
      <c r="B59" s="22" t="n"/>
      <c r="C59" s="22" t="n"/>
      <c r="D59" s="17" t="n"/>
      <c r="E59" s="18" t="s">
        <v>40</v>
      </c>
    </row>
    <row customHeight="true" ht="65.25" outlineLevel="0" r="60">
      <c r="A60" s="21" t="s">
        <v>43</v>
      </c>
      <c r="B60" s="16" t="n">
        <v>340</v>
      </c>
      <c r="C60" s="16" t="n">
        <v>420</v>
      </c>
      <c r="D60" s="17" t="n"/>
      <c r="E60" s="18" t="n">
        <f aca="false" ca="false" dt2D="false" dtr="false" t="normal">D60+'Лист1'!B14</f>
        <v>0</v>
      </c>
    </row>
    <row ht="15.75" outlineLevel="0" r="61">
      <c r="A61" s="21" t="s">
        <v>39</v>
      </c>
      <c r="B61" s="16" t="n"/>
      <c r="C61" s="16" t="n"/>
      <c r="D61" s="17" t="n"/>
      <c r="E61" s="18" t="s">
        <v>40</v>
      </c>
    </row>
    <row ht="15.75" outlineLevel="0" r="62">
      <c r="A62" s="22" t="n"/>
      <c r="B62" s="22" t="n"/>
      <c r="C62" s="22" t="n"/>
      <c r="D62" s="17" t="n"/>
      <c r="E62" s="18" t="s">
        <v>40</v>
      </c>
    </row>
    <row ht="15.75" outlineLevel="0" r="63">
      <c r="A63" s="22" t="n"/>
      <c r="B63" s="22" t="n"/>
      <c r="C63" s="22" t="n"/>
      <c r="D63" s="17" t="n"/>
      <c r="E63" s="18" t="s">
        <v>40</v>
      </c>
    </row>
    <row ht="15.75" outlineLevel="0" r="64">
      <c r="A64" s="22" t="n"/>
      <c r="B64" s="22" t="n"/>
      <c r="C64" s="22" t="n"/>
      <c r="D64" s="17" t="n"/>
      <c r="E64" s="18" t="s">
        <v>40</v>
      </c>
    </row>
    <row ht="15.75" outlineLevel="0" r="65">
      <c r="A65" s="22" t="n"/>
      <c r="B65" s="22" t="n"/>
      <c r="C65" s="22" t="n"/>
      <c r="D65" s="17" t="n"/>
      <c r="E65" s="18" t="s">
        <v>40</v>
      </c>
    </row>
    <row ht="15.75" outlineLevel="0" r="66">
      <c r="A66" s="22" t="n"/>
      <c r="B66" s="22" t="n"/>
      <c r="C66" s="22" t="n"/>
      <c r="D66" s="17" t="n"/>
      <c r="E66" s="18" t="s">
        <v>40</v>
      </c>
    </row>
    <row ht="15.75" outlineLevel="0" r="67">
      <c r="A67" s="22" t="n"/>
      <c r="B67" s="22" t="n"/>
      <c r="C67" s="22" t="n"/>
      <c r="D67" s="17" t="n"/>
      <c r="E67" s="18" t="s">
        <v>40</v>
      </c>
    </row>
    <row ht="15.75" outlineLevel="0" r="68">
      <c r="A68" s="22" t="n"/>
      <c r="B68" s="22" t="n"/>
      <c r="C68" s="22" t="n"/>
      <c r="D68" s="17" t="n"/>
      <c r="E68" s="18" t="s">
        <v>40</v>
      </c>
    </row>
    <row ht="15.75" outlineLevel="0" r="69">
      <c r="A69" s="22" t="n"/>
      <c r="B69" s="22" t="n"/>
      <c r="C69" s="22" t="n"/>
      <c r="D69" s="17" t="n"/>
      <c r="E69" s="18" t="s">
        <v>40</v>
      </c>
    </row>
    <row ht="15.75" outlineLevel="0" r="70">
      <c r="A70" s="22" t="n"/>
      <c r="B70" s="22" t="n"/>
      <c r="C70" s="22" t="n"/>
      <c r="D70" s="17" t="n"/>
      <c r="E70" s="18" t="s">
        <v>40</v>
      </c>
    </row>
    <row ht="15.75" outlineLevel="0" r="71">
      <c r="A71" s="22" t="n"/>
      <c r="B71" s="22" t="n"/>
      <c r="C71" s="22" t="n"/>
      <c r="D71" s="17" t="n"/>
      <c r="E71" s="18" t="s">
        <v>40</v>
      </c>
    </row>
    <row ht="15.75" outlineLevel="0" r="72">
      <c r="A72" s="21" t="s">
        <v>44</v>
      </c>
      <c r="B72" s="16" t="n">
        <v>350</v>
      </c>
      <c r="C72" s="16" t="n">
        <v>610</v>
      </c>
      <c r="D72" s="17" t="n"/>
      <c r="E72" s="18" t="n">
        <f aca="false" ca="false" dt2D="false" dtr="false" t="normal">D72+'Лист1'!B15</f>
        <v>0</v>
      </c>
    </row>
    <row ht="15.75" outlineLevel="0" r="73">
      <c r="A73" s="21" t="s">
        <v>39</v>
      </c>
      <c r="B73" s="16" t="n"/>
      <c r="C73" s="16" t="n"/>
      <c r="D73" s="17" t="n"/>
      <c r="E73" s="18" t="s">
        <v>40</v>
      </c>
    </row>
    <row ht="15.75" outlineLevel="0" r="74">
      <c r="A74" s="22" t="n"/>
      <c r="B74" s="22" t="n"/>
      <c r="C74" s="22" t="n"/>
      <c r="D74" s="17" t="n"/>
      <c r="E74" s="18" t="s">
        <v>40</v>
      </c>
    </row>
    <row ht="15.75" outlineLevel="0" r="75">
      <c r="A75" s="22" t="n"/>
      <c r="B75" s="22" t="n"/>
      <c r="C75" s="22" t="n"/>
      <c r="D75" s="17" t="n"/>
      <c r="E75" s="18" t="s">
        <v>40</v>
      </c>
    </row>
    <row ht="15.75" outlineLevel="0" r="76">
      <c r="A76" s="22" t="n"/>
      <c r="B76" s="22" t="n"/>
      <c r="C76" s="22" t="n"/>
      <c r="D76" s="17" t="n"/>
      <c r="E76" s="18" t="s">
        <v>40</v>
      </c>
    </row>
    <row ht="15.75" outlineLevel="0" r="77">
      <c r="A77" s="22" t="n"/>
      <c r="B77" s="22" t="n"/>
      <c r="C77" s="22" t="n"/>
      <c r="D77" s="17" t="n"/>
      <c r="E77" s="18" t="s">
        <v>40</v>
      </c>
    </row>
    <row ht="15.75" outlineLevel="0" r="78">
      <c r="A78" s="22" t="n"/>
      <c r="B78" s="22" t="n"/>
      <c r="C78" s="22" t="n"/>
      <c r="D78" s="17" t="n"/>
      <c r="E78" s="18" t="s">
        <v>40</v>
      </c>
    </row>
    <row ht="15.75" outlineLevel="0" r="79">
      <c r="A79" s="22" t="n"/>
      <c r="B79" s="22" t="n"/>
      <c r="C79" s="22" t="n"/>
      <c r="D79" s="17" t="n"/>
      <c r="E79" s="18" t="s">
        <v>40</v>
      </c>
    </row>
    <row ht="15.75" outlineLevel="0" r="80">
      <c r="A80" s="22" t="n"/>
      <c r="B80" s="22" t="n"/>
      <c r="C80" s="22" t="n"/>
      <c r="D80" s="17" t="n"/>
      <c r="E80" s="18" t="s">
        <v>40</v>
      </c>
    </row>
    <row ht="15.75" outlineLevel="0" r="81">
      <c r="A81" s="22" t="n"/>
      <c r="B81" s="22" t="n"/>
      <c r="C81" s="22" t="n"/>
      <c r="D81" s="17" t="n"/>
      <c r="E81" s="18" t="s">
        <v>40</v>
      </c>
    </row>
    <row ht="15.75" outlineLevel="0" r="82">
      <c r="A82" s="22" t="n"/>
      <c r="B82" s="22" t="n"/>
      <c r="C82" s="22" t="n"/>
      <c r="D82" s="17" t="n"/>
      <c r="E82" s="18" t="s">
        <v>40</v>
      </c>
    </row>
    <row ht="15.75" outlineLevel="0" r="83">
      <c r="A83" s="22" t="n"/>
      <c r="B83" s="22" t="n"/>
      <c r="C83" s="22" t="n"/>
      <c r="D83" s="17" t="n"/>
      <c r="E83" s="18" t="s">
        <v>40</v>
      </c>
    </row>
    <row customHeight="true" ht="53.25" outlineLevel="0" r="84">
      <c r="A84" s="21" t="s">
        <v>45</v>
      </c>
      <c r="B84" s="16" t="n">
        <v>360</v>
      </c>
      <c r="C84" s="16" t="n">
        <v>620</v>
      </c>
      <c r="D84" s="17" t="n"/>
      <c r="E84" s="18" t="n">
        <f aca="false" ca="false" dt2D="false" dtr="false" t="normal">D84+'Лист1'!B16</f>
        <v>0</v>
      </c>
    </row>
    <row ht="15.75" outlineLevel="0" r="85">
      <c r="A85" s="21" t="s">
        <v>39</v>
      </c>
      <c r="B85" s="16" t="n"/>
      <c r="C85" s="16" t="n"/>
      <c r="D85" s="17" t="n"/>
      <c r="E85" s="18" t="s">
        <v>40</v>
      </c>
    </row>
    <row ht="15.75" outlineLevel="0" r="86">
      <c r="A86" s="22" t="n"/>
      <c r="B86" s="22" t="n"/>
      <c r="C86" s="22" t="n"/>
      <c r="D86" s="17" t="n"/>
      <c r="E86" s="18" t="s">
        <v>40</v>
      </c>
    </row>
    <row ht="15.75" outlineLevel="0" r="87">
      <c r="A87" s="22" t="n"/>
      <c r="B87" s="22" t="n"/>
      <c r="C87" s="22" t="n"/>
      <c r="D87" s="17" t="n"/>
      <c r="E87" s="18" t="s">
        <v>40</v>
      </c>
    </row>
    <row ht="15.75" outlineLevel="0" r="88">
      <c r="A88" s="22" t="n"/>
      <c r="B88" s="22" t="n"/>
      <c r="C88" s="22" t="n"/>
      <c r="D88" s="17" t="n"/>
      <c r="E88" s="18" t="s">
        <v>40</v>
      </c>
    </row>
    <row ht="15.75" outlineLevel="0" r="89">
      <c r="A89" s="22" t="n"/>
      <c r="B89" s="22" t="n"/>
      <c r="C89" s="22" t="n"/>
      <c r="D89" s="17" t="n"/>
      <c r="E89" s="18" t="s">
        <v>40</v>
      </c>
    </row>
    <row ht="15.75" outlineLevel="0" r="90">
      <c r="A90" s="22" t="n"/>
      <c r="B90" s="22" t="n"/>
      <c r="C90" s="22" t="n"/>
      <c r="D90" s="17" t="n"/>
      <c r="E90" s="18" t="s">
        <v>40</v>
      </c>
    </row>
    <row ht="15.75" outlineLevel="0" r="91">
      <c r="A91" s="22" t="n"/>
      <c r="B91" s="22" t="n"/>
      <c r="C91" s="22" t="n"/>
      <c r="D91" s="17" t="n"/>
      <c r="E91" s="18" t="s">
        <v>40</v>
      </c>
    </row>
    <row ht="15.75" outlineLevel="0" r="92">
      <c r="A92" s="22" t="n"/>
      <c r="B92" s="22" t="n"/>
      <c r="C92" s="22" t="n"/>
      <c r="D92" s="17" t="n"/>
      <c r="E92" s="18" t="s">
        <v>40</v>
      </c>
    </row>
    <row ht="15.75" outlineLevel="0" r="93">
      <c r="A93" s="22" t="n"/>
      <c r="B93" s="22" t="n"/>
      <c r="C93" s="22" t="n"/>
      <c r="D93" s="17" t="n"/>
      <c r="E93" s="18" t="s">
        <v>40</v>
      </c>
    </row>
    <row ht="15.75" outlineLevel="0" r="94">
      <c r="A94" s="22" t="n"/>
      <c r="B94" s="22" t="n"/>
      <c r="C94" s="22" t="n"/>
      <c r="D94" s="17" t="n"/>
      <c r="E94" s="18" t="s">
        <v>40</v>
      </c>
    </row>
    <row ht="15.75" outlineLevel="0" r="95">
      <c r="A95" s="22" t="n"/>
      <c r="B95" s="22" t="n"/>
      <c r="C95" s="22" t="n"/>
      <c r="D95" s="17" t="n"/>
      <c r="E95" s="18" t="s">
        <v>40</v>
      </c>
    </row>
    <row customHeight="true" ht="40.5" outlineLevel="0" r="96">
      <c r="A96" s="21" t="s">
        <v>46</v>
      </c>
      <c r="B96" s="16" t="n">
        <v>370</v>
      </c>
      <c r="C96" s="16" t="n">
        <v>810</v>
      </c>
      <c r="D96" s="17" t="n"/>
      <c r="E96" s="18" t="n">
        <f aca="false" ca="false" dt2D="false" dtr="false" t="normal">D96+'Лист1'!B17</f>
        <v>0</v>
      </c>
    </row>
    <row ht="15.75" outlineLevel="0" r="97">
      <c r="A97" s="21" t="s">
        <v>39</v>
      </c>
      <c r="B97" s="16" t="n"/>
      <c r="C97" s="16" t="n"/>
      <c r="D97" s="17" t="n"/>
      <c r="E97" s="18" t="s">
        <v>40</v>
      </c>
    </row>
    <row ht="15.75" outlineLevel="0" r="98">
      <c r="A98" s="22" t="n"/>
      <c r="B98" s="22" t="n"/>
      <c r="C98" s="22" t="n"/>
      <c r="D98" s="17" t="n"/>
      <c r="E98" s="18" t="s">
        <v>40</v>
      </c>
    </row>
    <row ht="15.75" outlineLevel="0" r="99">
      <c r="A99" s="22" t="n"/>
      <c r="B99" s="22" t="n"/>
      <c r="C99" s="22" t="n"/>
      <c r="D99" s="17" t="n"/>
      <c r="E99" s="18" t="s">
        <v>40</v>
      </c>
    </row>
    <row ht="15.75" outlineLevel="0" r="100">
      <c r="A100" s="22" t="n"/>
      <c r="B100" s="22" t="n"/>
      <c r="C100" s="22" t="n"/>
      <c r="D100" s="17" t="n"/>
      <c r="E100" s="18" t="s">
        <v>40</v>
      </c>
    </row>
    <row ht="15.75" outlineLevel="0" r="101">
      <c r="A101" s="22" t="n"/>
      <c r="B101" s="22" t="n"/>
      <c r="C101" s="22" t="n"/>
      <c r="D101" s="17" t="n"/>
      <c r="E101" s="18" t="s">
        <v>40</v>
      </c>
    </row>
    <row ht="15.75" outlineLevel="0" r="102">
      <c r="A102" s="22" t="n"/>
      <c r="B102" s="22" t="n"/>
      <c r="C102" s="22" t="n"/>
      <c r="D102" s="17" t="n"/>
      <c r="E102" s="18" t="s">
        <v>40</v>
      </c>
    </row>
    <row ht="15.75" outlineLevel="0" r="103">
      <c r="A103" s="22" t="n"/>
      <c r="B103" s="22" t="n"/>
      <c r="C103" s="22" t="n"/>
      <c r="D103" s="17" t="n"/>
      <c r="E103" s="18" t="s">
        <v>40</v>
      </c>
    </row>
    <row ht="15.75" outlineLevel="0" r="104">
      <c r="A104" s="22" t="n"/>
      <c r="B104" s="22" t="n"/>
      <c r="C104" s="22" t="n"/>
      <c r="D104" s="17" t="n"/>
      <c r="E104" s="18" t="s">
        <v>40</v>
      </c>
    </row>
    <row ht="15.75" outlineLevel="0" r="105">
      <c r="A105" s="22" t="n"/>
      <c r="B105" s="22" t="n"/>
      <c r="C105" s="22" t="n"/>
      <c r="D105" s="17" t="n"/>
      <c r="E105" s="18" t="s">
        <v>40</v>
      </c>
    </row>
    <row ht="15.75" outlineLevel="0" r="106">
      <c r="A106" s="22" t="n"/>
      <c r="B106" s="22" t="n"/>
      <c r="C106" s="22" t="n"/>
      <c r="D106" s="17" t="n"/>
      <c r="E106" s="18" t="s">
        <v>40</v>
      </c>
    </row>
    <row ht="15.75" outlineLevel="0" r="107">
      <c r="A107" s="22" t="n"/>
      <c r="B107" s="22" t="n"/>
      <c r="C107" s="22" t="n"/>
      <c r="D107" s="17" t="n"/>
      <c r="E107" s="18" t="s">
        <v>40</v>
      </c>
    </row>
    <row ht="15.75" outlineLevel="0" r="108">
      <c r="A108" s="21" t="s">
        <v>47</v>
      </c>
      <c r="B108" s="16" t="n">
        <v>380</v>
      </c>
      <c r="C108" s="16" t="n">
        <v>820</v>
      </c>
      <c r="D108" s="17" t="n"/>
      <c r="E108" s="18" t="n">
        <f aca="false" ca="false" dt2D="false" dtr="false" t="normal">D108+'Лист1'!B18</f>
        <v>0</v>
      </c>
    </row>
    <row ht="15.75" outlineLevel="0" r="109">
      <c r="A109" s="21" t="s">
        <v>39</v>
      </c>
      <c r="B109" s="16" t="n"/>
      <c r="C109" s="16" t="n"/>
      <c r="D109" s="17" t="n"/>
      <c r="E109" s="18" t="s">
        <v>40</v>
      </c>
    </row>
    <row ht="15.75" outlineLevel="0" r="110">
      <c r="A110" s="22" t="n"/>
      <c r="B110" s="22" t="n"/>
      <c r="C110" s="22" t="n"/>
      <c r="D110" s="17" t="n"/>
      <c r="E110" s="18" t="s">
        <v>40</v>
      </c>
    </row>
    <row ht="15.75" outlineLevel="0" r="111">
      <c r="A111" s="22" t="n"/>
      <c r="B111" s="22" t="n"/>
      <c r="C111" s="22" t="n"/>
      <c r="D111" s="17" t="n"/>
      <c r="E111" s="18" t="s">
        <v>40</v>
      </c>
    </row>
    <row ht="15.75" outlineLevel="0" r="112">
      <c r="A112" s="22" t="n"/>
      <c r="B112" s="22" t="n"/>
      <c r="C112" s="22" t="n"/>
      <c r="D112" s="17" t="n"/>
      <c r="E112" s="18" t="s">
        <v>40</v>
      </c>
    </row>
    <row ht="15.75" outlineLevel="0" r="113">
      <c r="A113" s="22" t="n"/>
      <c r="B113" s="22" t="n"/>
      <c r="C113" s="22" t="n"/>
      <c r="D113" s="17" t="n"/>
      <c r="E113" s="18" t="s">
        <v>40</v>
      </c>
    </row>
    <row ht="15.75" outlineLevel="0" r="114">
      <c r="A114" s="22" t="n"/>
      <c r="B114" s="22" t="n"/>
      <c r="C114" s="22" t="n"/>
      <c r="D114" s="17" t="n"/>
      <c r="E114" s="18" t="s">
        <v>40</v>
      </c>
    </row>
    <row ht="15.75" outlineLevel="0" r="115">
      <c r="A115" s="22" t="n"/>
      <c r="B115" s="22" t="n"/>
      <c r="C115" s="22" t="n"/>
      <c r="D115" s="17" t="n"/>
      <c r="E115" s="18" t="s">
        <v>40</v>
      </c>
    </row>
    <row ht="15.75" outlineLevel="0" r="116">
      <c r="A116" s="22" t="n"/>
      <c r="B116" s="22" t="n"/>
      <c r="C116" s="22" t="n"/>
      <c r="D116" s="17" t="n"/>
      <c r="E116" s="18" t="s">
        <v>40</v>
      </c>
    </row>
    <row ht="15.75" outlineLevel="0" r="117">
      <c r="A117" s="22" t="n"/>
      <c r="B117" s="22" t="n"/>
      <c r="C117" s="22" t="n"/>
      <c r="D117" s="17" t="n"/>
      <c r="E117" s="18" t="s">
        <v>40</v>
      </c>
    </row>
    <row ht="15.75" outlineLevel="0" r="118">
      <c r="A118" s="22" t="n"/>
      <c r="B118" s="22" t="n"/>
      <c r="C118" s="22" t="n"/>
      <c r="D118" s="17" t="n"/>
      <c r="E118" s="18" t="s">
        <v>40</v>
      </c>
    </row>
    <row ht="15.75" outlineLevel="0" r="119">
      <c r="A119" s="22" t="n"/>
      <c r="B119" s="22" t="n"/>
      <c r="C119" s="22" t="n"/>
      <c r="D119" s="17" t="n"/>
      <c r="E119" s="18" t="s">
        <v>40</v>
      </c>
    </row>
    <row ht="15.75" outlineLevel="0" r="120">
      <c r="A120" s="21" t="s">
        <v>48</v>
      </c>
      <c r="B120" s="16" t="n">
        <v>390</v>
      </c>
      <c r="C120" s="16" t="n"/>
      <c r="D120" s="17" t="n"/>
      <c r="E120" s="18" t="n">
        <f aca="false" ca="false" dt2D="false" dtr="false" t="normal">D120+'Лист1'!B19</f>
        <v>0</v>
      </c>
    </row>
    <row ht="15.75" outlineLevel="0" r="121">
      <c r="A121" s="21" t="s">
        <v>39</v>
      </c>
      <c r="B121" s="16" t="n"/>
      <c r="C121" s="16" t="n"/>
      <c r="D121" s="17" t="n"/>
      <c r="E121" s="18" t="s">
        <v>40</v>
      </c>
    </row>
    <row ht="15.75" outlineLevel="0" r="122">
      <c r="A122" s="22" t="n"/>
      <c r="B122" s="22" t="n"/>
      <c r="C122" s="22" t="n"/>
      <c r="D122" s="17" t="n"/>
      <c r="E122" s="18" t="s">
        <v>40</v>
      </c>
    </row>
    <row ht="15.75" outlineLevel="0" r="123">
      <c r="A123" s="22" t="n"/>
      <c r="B123" s="22" t="n"/>
      <c r="C123" s="22" t="n"/>
      <c r="D123" s="17" t="n"/>
      <c r="E123" s="18" t="s">
        <v>40</v>
      </c>
    </row>
    <row ht="15.75" outlineLevel="0" r="124">
      <c r="A124" s="22" t="n"/>
      <c r="B124" s="22" t="n"/>
      <c r="C124" s="22" t="n"/>
      <c r="D124" s="17" t="n"/>
      <c r="E124" s="18" t="s">
        <v>40</v>
      </c>
    </row>
    <row ht="15.75" outlineLevel="0" r="125">
      <c r="A125" s="22" t="n"/>
      <c r="B125" s="22" t="n"/>
      <c r="C125" s="22" t="n"/>
      <c r="D125" s="17" t="n"/>
      <c r="E125" s="18" t="s">
        <v>40</v>
      </c>
    </row>
    <row ht="15.75" outlineLevel="0" r="126">
      <c r="A126" s="22" t="n"/>
      <c r="B126" s="22" t="n"/>
      <c r="C126" s="22" t="n"/>
      <c r="D126" s="17" t="n"/>
      <c r="E126" s="18" t="s">
        <v>40</v>
      </c>
    </row>
    <row ht="15.75" outlineLevel="0" r="127">
      <c r="A127" s="22" t="n"/>
      <c r="B127" s="22" t="n"/>
      <c r="C127" s="22" t="n"/>
      <c r="D127" s="17" t="n"/>
      <c r="E127" s="18" t="s">
        <v>40</v>
      </c>
    </row>
    <row ht="15.75" outlineLevel="0" r="128">
      <c r="A128" s="22" t="n"/>
      <c r="B128" s="22" t="n"/>
      <c r="C128" s="22" t="n"/>
      <c r="D128" s="17" t="n"/>
      <c r="E128" s="18" t="s">
        <v>40</v>
      </c>
    </row>
    <row ht="15.75" outlineLevel="0" r="129">
      <c r="A129" s="22" t="n"/>
      <c r="B129" s="22" t="n"/>
      <c r="C129" s="22" t="n"/>
      <c r="D129" s="17" t="n"/>
      <c r="E129" s="18" t="s">
        <v>40</v>
      </c>
    </row>
    <row ht="15.75" outlineLevel="0" r="130">
      <c r="A130" s="22" t="n"/>
      <c r="B130" s="22" t="n"/>
      <c r="C130" s="22" t="n"/>
      <c r="D130" s="17" t="n"/>
      <c r="E130" s="18" t="s">
        <v>40</v>
      </c>
    </row>
    <row ht="15.75" outlineLevel="0" r="131">
      <c r="A131" s="22" t="n"/>
      <c r="B131" s="22" t="n"/>
      <c r="C131" s="22" t="n"/>
      <c r="D131" s="17" t="n"/>
      <c r="E131" s="18" t="s">
        <v>40</v>
      </c>
    </row>
    <row ht="15.75" outlineLevel="0" r="132">
      <c r="A132" s="16" t="s">
        <v>49</v>
      </c>
      <c r="B132" s="16" t="n">
        <v>400</v>
      </c>
      <c r="C132" s="16" t="s">
        <v>20</v>
      </c>
      <c r="D132" s="17" t="n"/>
      <c r="E132" s="18" t="n">
        <f aca="false" ca="false" dt2D="false" dtr="false" t="normal">D132+'Лист1'!B20</f>
        <v>0</v>
      </c>
    </row>
    <row ht="15.75" outlineLevel="0" r="133">
      <c r="A133" s="16" t="s">
        <v>22</v>
      </c>
      <c r="B133" s="16" t="n">
        <v>410</v>
      </c>
      <c r="C133" s="16" t="s">
        <v>20</v>
      </c>
      <c r="D133" s="17" t="n"/>
      <c r="E133" s="18" t="n">
        <f aca="false" ca="false" dt2D="false" dtr="false" t="normal">D133+'Лист1'!B21</f>
        <v>0</v>
      </c>
    </row>
    <row customHeight="true" ht="17.25" outlineLevel="0" r="134">
      <c r="A134" s="21" t="s">
        <v>50</v>
      </c>
      <c r="B134" s="16" t="n">
        <v>420</v>
      </c>
      <c r="C134" s="16" t="s">
        <v>20</v>
      </c>
      <c r="D134" s="17" t="n"/>
      <c r="E134" s="18" t="n">
        <f aca="false" ca="false" dt2D="false" dtr="false" t="normal">D134+'Лист1'!B22</f>
        <v>0</v>
      </c>
    </row>
    <row customHeight="true" ht="17.25" outlineLevel="0" r="135">
      <c r="A135" s="16" t="s">
        <v>51</v>
      </c>
      <c r="B135" s="16" t="n">
        <v>500</v>
      </c>
      <c r="C135" s="16" t="s">
        <v>20</v>
      </c>
      <c r="D135" s="17" t="n"/>
      <c r="E135" s="18" t="n">
        <f aca="false" ca="false" dt2D="false" dtr="false" t="normal">D135+'Лист1'!B23</f>
        <v>0</v>
      </c>
    </row>
    <row ht="15.75" outlineLevel="0" r="136">
      <c r="A136" s="16" t="s">
        <v>22</v>
      </c>
      <c r="B136" s="16" t="n">
        <v>510</v>
      </c>
      <c r="C136" s="16" t="s">
        <v>20</v>
      </c>
      <c r="D136" s="17" t="n"/>
      <c r="E136" s="18" t="n">
        <f aca="false" ca="false" dt2D="false" dtr="false" t="normal">D136+'Лист1'!B24</f>
        <v>0</v>
      </c>
    </row>
    <row ht="15.75" outlineLevel="0" r="137">
      <c r="A137" s="21" t="s">
        <v>52</v>
      </c>
      <c r="B137" s="16" t="n"/>
      <c r="C137" s="16" t="n"/>
      <c r="D137" s="17" t="n"/>
      <c r="E137" s="18" t="n">
        <f aca="false" ca="false" dt2D="false" dtr="false" t="normal">D137+'Лист1'!B25</f>
        <v>0</v>
      </c>
    </row>
    <row ht="15.75" outlineLevel="0" r="138">
      <c r="A138" s="21" t="s">
        <v>53</v>
      </c>
      <c r="B138" s="16" t="n">
        <v>520</v>
      </c>
      <c r="C138" s="16" t="s">
        <v>20</v>
      </c>
      <c r="D138" s="17" t="n"/>
      <c r="E138" s="18" t="n">
        <f aca="false" ca="false" dt2D="false" dtr="false" t="normal">D138+'Лист1'!B26</f>
        <v>0</v>
      </c>
    </row>
    <row ht="15.75" outlineLevel="0" r="139">
      <c r="A139" s="23" t="n"/>
      <c r="B139" s="23" t="n"/>
      <c r="C139" s="23" t="n"/>
      <c r="D139" s="23" t="n"/>
      <c r="E139" s="23" t="n"/>
    </row>
    <row ht="15.75" outlineLevel="0" r="140">
      <c r="A140" s="4" t="s">
        <v>54</v>
      </c>
      <c r="B140" s="4" t="n"/>
      <c r="C140" s="4" t="n"/>
      <c r="D140" s="4" t="n"/>
      <c r="E140" s="4" t="n"/>
    </row>
    <row ht="15.75" outlineLevel="0" r="141">
      <c r="A141" s="24" t="s">
        <v>55</v>
      </c>
      <c r="B141" s="24" t="s"/>
      <c r="C141" s="24" t="s"/>
      <c r="D141" s="24" t="s"/>
      <c r="E141" s="24" t="s"/>
    </row>
    <row customHeight="true" ht="34.5" outlineLevel="0" r="142">
      <c r="A142" s="24" t="s">
        <v>56</v>
      </c>
      <c r="B142" s="24" t="s"/>
      <c r="C142" s="24" t="s"/>
      <c r="D142" s="24" t="s"/>
      <c r="E142" s="24" t="s"/>
    </row>
    <row ht="15.75" outlineLevel="0" r="143">
      <c r="A143" s="24" t="s">
        <v>57</v>
      </c>
      <c r="B143" s="24" t="s"/>
      <c r="C143" s="24" t="s"/>
      <c r="D143" s="24" t="s"/>
      <c r="E143" s="24" t="s"/>
    </row>
    <row ht="15.75" outlineLevel="0" r="144">
      <c r="A144" s="4" t="n"/>
      <c r="B144" s="4" t="n"/>
      <c r="C144" s="4" t="n"/>
      <c r="D144" s="4" t="n"/>
      <c r="E144" s="4" t="n"/>
    </row>
    <row ht="15.75" outlineLevel="0" r="145">
      <c r="A145" s="4" t="n"/>
      <c r="B145" s="4" t="n"/>
      <c r="C145" s="4" t="n"/>
      <c r="D145" s="4" t="n"/>
      <c r="E145" s="4" t="n"/>
    </row>
    <row ht="15.75" outlineLevel="0" r="146">
      <c r="A146" s="4" t="n"/>
      <c r="B146" s="4" t="n"/>
      <c r="C146" s="4" t="n"/>
      <c r="D146" s="4" t="n"/>
      <c r="E146" s="4" t="n"/>
    </row>
  </sheetData>
  <sheetProtection algorithmName="SHA-512" autoFilter="true" deleteColumns="true" deleteRows="true" formatCells="true" formatColumns="true" formatRows="true" hashValue="ZsNJSKzpx3kx+zgMi5c6pWF8JD6vremPRE9RfJwK3+r3HZlIRC34pm7Dj1qE5bm75bhyWZmM2sCHAiH3p/W/GA==" insertColumns="true" insertHyperlinks="true" insertRows="true" objects="true" pivotTables="true" saltValue="Rcj7W+zvBfXC6lMQuDX3EA==" scenarios="true" selectLockedCells="false" selectUnlockedCells="false" sheet="true" sort="true" spinCount="100000"/>
  <mergeCells count="11">
    <mergeCell ref="A143:E143"/>
    <mergeCell ref="A141:E141"/>
    <mergeCell ref="A142:E142"/>
    <mergeCell ref="A1:E1"/>
    <mergeCell ref="A2:E2"/>
    <mergeCell ref="A3:E3"/>
    <mergeCell ref="A10:A11"/>
    <mergeCell ref="B10:B11"/>
    <mergeCell ref="C10:C11"/>
    <mergeCell ref="D10:E10"/>
    <mergeCell ref="A6:B6"/>
  </mergeCells>
  <pageMargins bottom="0.75" footer="0.300000011920929" header="0.300000011920929" left="0.700000047683716" right="0.700000047683716" top="0.75"/>
</worksheet>
</file>

<file path=xl/worksheets/sheet2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C26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width="72.2851586956408"/>
    <col customWidth="true" max="2" min="2" outlineLevel="0" width="19.2851558198157"/>
  </cols>
  <sheetData>
    <row ht="15.75" outlineLevel="0" r="1">
      <c r="A1" s="16" t="s">
        <v>19</v>
      </c>
      <c r="B1" s="17" t="n"/>
    </row>
    <row ht="15.75" outlineLevel="0" r="2">
      <c r="A2" s="16" t="s">
        <v>22</v>
      </c>
      <c r="B2" s="17" t="n"/>
    </row>
    <row ht="15.75" outlineLevel="0" r="3">
      <c r="A3" s="16" t="s">
        <v>24</v>
      </c>
      <c r="B3" s="17" t="n"/>
    </row>
    <row ht="15.75" outlineLevel="0" r="4">
      <c r="A4" s="16" t="s">
        <v>26</v>
      </c>
      <c r="B4" s="17" t="n"/>
    </row>
    <row ht="15.75" outlineLevel="0" r="5">
      <c r="A5" s="16" t="s">
        <v>28</v>
      </c>
      <c r="B5" s="17" t="n"/>
    </row>
    <row ht="15.75" outlineLevel="0" r="6">
      <c r="A6" s="16" t="s">
        <v>22</v>
      </c>
      <c r="B6" s="17" t="n"/>
    </row>
    <row ht="15.75" outlineLevel="0" r="7">
      <c r="A7" s="16" t="s">
        <v>33</v>
      </c>
      <c r="B7" s="17" t="n"/>
    </row>
    <row ht="15.75" outlineLevel="0" r="8">
      <c r="A8" s="16" t="s">
        <v>35</v>
      </c>
      <c r="B8" s="17" t="n"/>
    </row>
    <row ht="15.75" outlineLevel="0" r="9">
      <c r="A9" s="16" t="s">
        <v>37</v>
      </c>
      <c r="B9" s="17" t="n"/>
    </row>
    <row ht="15.75" outlineLevel="0" r="10">
      <c r="A10" s="16" t="s">
        <v>22</v>
      </c>
      <c r="B10" s="17" t="n"/>
    </row>
    <row ht="15.75" outlineLevel="0" r="11">
      <c r="A11" s="21" t="s">
        <v>38</v>
      </c>
      <c r="B11" s="17" t="n"/>
    </row>
    <row ht="15.75" outlineLevel="0" r="12">
      <c r="A12" s="21" t="s">
        <v>41</v>
      </c>
      <c r="B12" s="17" t="n"/>
    </row>
    <row customHeight="true" ht="33.75" outlineLevel="0" r="13">
      <c r="A13" s="21" t="s">
        <v>42</v>
      </c>
      <c r="B13" s="17" t="n"/>
    </row>
    <row customHeight="true" ht="76.5" outlineLevel="0" r="14">
      <c r="A14" s="21" t="s">
        <v>43</v>
      </c>
      <c r="B14" s="17" t="n"/>
    </row>
    <row ht="15.75" outlineLevel="0" r="15">
      <c r="A15" s="21" t="s">
        <v>44</v>
      </c>
      <c r="B15" s="17" t="n"/>
    </row>
    <row customHeight="true" ht="66.75" outlineLevel="0" r="16">
      <c r="A16" s="21" t="s">
        <v>45</v>
      </c>
      <c r="B16" s="17" t="n"/>
    </row>
    <row customHeight="true" ht="36" outlineLevel="0" r="17">
      <c r="A17" s="21" t="s">
        <v>46</v>
      </c>
      <c r="B17" s="17" t="n"/>
    </row>
    <row ht="15.75" outlineLevel="0" r="18">
      <c r="A18" s="21" t="s">
        <v>47</v>
      </c>
      <c r="B18" s="17" t="n"/>
    </row>
    <row ht="15.75" outlineLevel="0" r="19">
      <c r="A19" s="21" t="s">
        <v>48</v>
      </c>
      <c r="B19" s="17" t="n"/>
    </row>
    <row ht="15.75" outlineLevel="0" r="20">
      <c r="A20" s="16" t="s">
        <v>49</v>
      </c>
      <c r="B20" s="17" t="n"/>
    </row>
    <row ht="15.75" outlineLevel="0" r="21">
      <c r="A21" s="16" t="s">
        <v>22</v>
      </c>
      <c r="B21" s="17" t="n"/>
    </row>
    <row customHeight="true" ht="34.5" outlineLevel="0" r="22">
      <c r="A22" s="21" t="s">
        <v>50</v>
      </c>
      <c r="B22" s="17" t="n"/>
    </row>
    <row ht="15.75" outlineLevel="0" r="23">
      <c r="A23" s="16" t="s">
        <v>51</v>
      </c>
      <c r="B23" s="17" t="n"/>
    </row>
    <row ht="15.75" outlineLevel="0" r="24">
      <c r="A24" s="16" t="s">
        <v>22</v>
      </c>
      <c r="B24" s="17" t="n"/>
    </row>
    <row ht="15.75" outlineLevel="0" r="25">
      <c r="A25" s="21" t="s">
        <v>52</v>
      </c>
      <c r="B25" s="17" t="n"/>
    </row>
    <row ht="15.75" outlineLevel="0" r="26">
      <c r="A26" s="21" t="s">
        <v>53</v>
      </c>
      <c r="B26" s="17" t="n"/>
    </row>
  </sheetData>
  <sheetProtection algorithmName="SHA-512" autoFilter="true" deleteColumns="true" deleteRows="true" formatCells="true" formatColumns="true" formatRows="true" hashValue="IOfgK7SUaj+JXfUNtlHJa7VZBZmrKOjeIHyNzX1ZLQLFOJeAjFTIEdLq5xwrF8DAC5YbzUJqZtwuLs4Rqn9Icw==" insertColumns="true" insertHyperlinks="true" insertRows="true" objects="true" pivotTables="true" saltValue="lbomj8kTopIwnHyU1+22ig==" scenarios="true" selectLockedCells="false" selectUnlockedCells="false" sheet="true" sort="true" spinCount="100000"/>
  <pageMargins bottom="0.75" footer="0.300000011920929" header="0.300000011920929" left="0.700000047683716" right="0.700000047683716" top="0.75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MyOffice-CoreFramework-Windows/31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2024-02-12T04:42:20Z</dcterms:modified>
</cp:coreProperties>
</file>