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64011" filterPrivacy="1"/>
  <bookViews>
    <workbookView windowHeight="12030" windowWidth="28800" xWindow="0" yWindow="0"/>
  </bookViews>
  <sheets>
    <sheet name="Отчет" r:id="rId1" sheetId="1"/>
    <sheet name="Печать" r:id="rId2" sheetId="3" state="hidden"/>
  </sheets>
  <definedNames>
    <definedName name="formp2638d1_26_year_0p">Отчет!$H$10:$I$10</definedName>
    <definedName name="formp2638d1_27_year_0p">Отчет!$H$11:$I$11</definedName>
    <definedName name="formp2638d1_28_year_0p">Отчет!$H$12:$I$12</definedName>
    <definedName name="formp2638d1_29_year_0p">Отчет!$H$13:$I$13</definedName>
    <definedName name="formp2638d1_30_year_0p">Отчет!$H$14:$I$14</definedName>
    <definedName name="formp2638d1_31_year_0p">Отчет!$H$15:$I$15</definedName>
    <definedName name="formp2638d1_32_year_0p">Отчет!$H$16:$I$16</definedName>
    <definedName name="formp2638d1_33_year_0p">Отчет!$H$17:$I$17</definedName>
    <definedName name="formp2638d1_34_year_0p">Отчет!$H$18:$I$18</definedName>
    <definedName name="formp2638d1_35_year_0p">Отчет!$H$19:$I$19</definedName>
    <definedName name="formp2638d1_36_year_0p">Отчет!$H$20:$I$20</definedName>
    <definedName name="formp2638d1_37_year_0p">Отчет!$H$21:$I$21</definedName>
    <definedName name="formp2638d1_38_year_0p">Отчет!$H$22:$I$22</definedName>
    <definedName name="formp2638d1_39_year_0p">Отчет!$H$23:$I$23</definedName>
    <definedName name="formp2638d1_40_year_0p">Отчет!$H$24:$I$24</definedName>
    <definedName name="formp2638d1_41_year_0p">Отчет!$H$25:$I$25</definedName>
    <definedName name="formp2638d1_42_year_0p">Отчет!$H$26:$I$26</definedName>
    <definedName name="formp2638d1_43_year_0p">Отчет!$H$27:$I$27</definedName>
    <definedName name="formp2638d1_44_year_0p">Отчет!$H$28:$I$28</definedName>
    <definedName name="formp2638d1_45_year_0p">Отчет!$H$29:$I$29</definedName>
    <definedName name="formp2638d1_46_year_0p">Отчет!$H$30:$I$30</definedName>
    <definedName name="formp2638d1_47_year_0p">Отчет!$H$31:$I$31</definedName>
    <definedName name="formp2638d1_48_year_0p">Отчет!$H$32:$I$32</definedName>
    <definedName name="formp2638d1_49_year_0p">Отчет!$H$33:$I$33</definedName>
    <definedName name="formp2638d1_50_year_0p">Отчет!$H$34:$I$34</definedName>
    <definedName name="formp2638d2_26_year_0p">Отчет!$J$10:$K$10</definedName>
    <definedName name="formp2638d2_27_year_0p">Отчет!$J$11:$K$11</definedName>
    <definedName name="formp2638d2_28_year_0p">Отчет!$J$12:$K$12</definedName>
    <definedName name="formp2638d2_29_year_0p">Отчет!$J$13:$K$13</definedName>
    <definedName name="formp2638d2_30_year_0p">Отчет!$J$14:$K$14</definedName>
    <definedName name="formp2638d2_31_year_0p">Отчет!$J$15:$K$15</definedName>
    <definedName name="formp2638d2_32_year_0p">Отчет!$J$16:$K$16</definedName>
    <definedName name="formp2638d2_33_year_0p">Отчет!$J$17:$K$17</definedName>
    <definedName name="formp2638d2_34_year_0p">Отчет!$J$18:$K$18</definedName>
    <definedName name="formp2638d2_35_year_0p">Отчет!$J$19:$K$19</definedName>
    <definedName name="formp2638d2_36_year_0p">Отчет!$J$20:$K$20</definedName>
    <definedName name="formp2638d2_37_year_0p">Отчет!$J$21:$K$21</definedName>
    <definedName name="formp2638d2_38_year_0p">Отчет!$J$22:$K$22</definedName>
    <definedName name="formp2638d2_39_year_0p">Отчет!$J$23:$K$23</definedName>
    <definedName name="formp2638d2_40_year_0p">Отчет!$J$24:$K$24</definedName>
    <definedName name="formp2638d2_41_year_0p">Отчет!$J$25:$K$25</definedName>
    <definedName name="formp2638d2_42_year_0p">Отчет!$J$26:$K$26</definedName>
    <definedName name="formp2638d2_43_year_0p">Отчет!$J$27:$K$27</definedName>
    <definedName name="formp2638d2_44_year_0p">Отчет!$J$28:$K$28</definedName>
    <definedName name="formp2638d2_45_year_0p">Отчет!$J$29:$K$29</definedName>
    <definedName name="formp2638d2_46_year_0p">Отчет!$J$30:$K$30</definedName>
    <definedName name="formp2638d2_47_year_0p">Отчет!$J$31:$K$31</definedName>
    <definedName name="formp2638d2_48_year_0p">Отчет!$J$32:$K$32</definedName>
    <definedName name="formp2638d2_49_year_0p">Отчет!$J$33:$K$33</definedName>
    <definedName name="formp2638d2_50_year_0p">Отчет!$J$34:$K$34</definedName>
    <definedName name="formp2638d3_26_year_0p">Отчет!$L$10</definedName>
    <definedName name="formp2638d3_27_year_0p">Отчет!$L$11</definedName>
    <definedName name="formp2638d3_28_year_0p">Отчет!$L$12</definedName>
    <definedName name="formp2638d3_29_year_0p">Отчет!$L$13</definedName>
    <definedName name="formp2638d3_30_year_0p">Отчет!$L$14</definedName>
    <definedName name="formp2638d3_31_year_0p">Отчет!$L$15</definedName>
    <definedName name="formp2638d3_32_year_0p">Отчет!$L$16</definedName>
    <definedName name="formp2638d3_33_year_0p">Отчет!$L$17</definedName>
    <definedName name="formp2638d3_34_year_0p">Отчет!$L$18</definedName>
    <definedName name="formp2638d3_35_year_0p">Отчет!$L$19</definedName>
    <definedName name="formp2638d3_36_year_0p">Отчет!$L$20</definedName>
    <definedName name="formp2638d3_37_year_0p">Отчет!$L$21</definedName>
    <definedName name="formp2638d3_38_year_0p">Отчет!$L$22</definedName>
    <definedName name="formp2638d3_39_year_0p">Отчет!$L$23</definedName>
    <definedName name="formp2638d3_40_year_0p">Отчет!$L$24</definedName>
    <definedName name="formp2638d3_41_year_0p">Отчет!$L$25</definedName>
    <definedName name="formp2638d3_42_year_0p">Отчет!$L$26</definedName>
    <definedName name="formp2638d3_43_year_0p">Отчет!$L$27</definedName>
    <definedName name="formp2638d3_44_year_0p">Отчет!$L$28</definedName>
    <definedName name="formp2638d3_45_year_0p">Отчет!$L$29</definedName>
    <definedName name="formp2638d3_46_year_0p">Отчет!$L$30</definedName>
    <definedName name="formp2638d3_47_year_0p">Отчет!$L$31</definedName>
    <definedName name="formp2638d3_48_year_0p">Отчет!$L$32</definedName>
    <definedName name="formp2638d3_49_year_0p">Отчет!$L$33</definedName>
    <definedName name="formp2638d3_50_year_0p">Отчет!$L$34</definedName>
    <definedName name="formp2638d4_26_year_0p">Отчет!$M$10</definedName>
    <definedName name="formp2638d4_27_year_0p">Отчет!$M$11</definedName>
    <definedName name="formp2638d4_28_year_0p">Отчет!$M$12</definedName>
    <definedName name="formp2638d4_29_year_0p">Отчет!$M$13</definedName>
    <definedName name="formp2638d4_30_year_0p">Отчет!$M$14</definedName>
    <definedName name="formp2638d4_31_year_0p">Отчет!$M$15</definedName>
    <definedName name="formp2638d4_32_year_0p">Отчет!$M$16</definedName>
    <definedName name="formp2638d4_33_year_0p">Отчет!$M$17</definedName>
    <definedName name="formp2638d4_34_year_0p">Отчет!$M$18</definedName>
    <definedName name="formp2638d4_35_year_0p">Отчет!$M$19</definedName>
    <definedName name="formp2638d4_36_year_0p">Отчет!$M$20</definedName>
    <definedName name="formp2638d4_37_year_0p">Отчет!$M$21</definedName>
    <definedName name="formp2638d4_38_year_0p">Отчет!$M$22</definedName>
    <definedName name="formp2638d4_39_year_0p">Отчет!$M$23</definedName>
    <definedName name="formp2638d4_40_year_0p">Отчет!$M$24</definedName>
    <definedName name="formp2638d4_41_year_0p">Отчет!$M$25</definedName>
    <definedName name="formp2638d4_42_year_0p">Отчет!$M$26</definedName>
    <definedName name="formp2638d4_43_year_0p">Отчет!$M$27</definedName>
    <definedName name="formp2638d4_44_year_0p">Отчет!$M$28</definedName>
    <definedName name="formp2638d4_45_year_0p">Отчет!$M$29</definedName>
    <definedName name="formp2638d4_46_year_0p">Отчет!$M$30</definedName>
    <definedName name="formp2638d4_47_year_0p">Отчет!$M$31</definedName>
    <definedName name="formp2638d4_48_year_0p">Отчет!$M$32</definedName>
    <definedName name="formp2638d4_49_year_0p">Отчет!$M$33</definedName>
    <definedName name="formp2638d4_50_year_0p">Отчет!$M$34</definedName>
    <definedName name="formp2638d5_106_year_0p">Отчет!$Q$10</definedName>
    <definedName name="formp2638d5_107_year_0p">Отчет!$Q$11</definedName>
    <definedName name="formp2638d5_108_year_0p">Отчет!$Q$12</definedName>
    <definedName name="formp2638d5_109_year_0p">Отчет!$Q$13</definedName>
    <definedName name="formp2638d5_110_year_0p">Отчет!$Q$14</definedName>
    <definedName name="formp2638d5_111_year_0p">Отчет!$Q$15</definedName>
    <definedName name="formp2638d5_112_year_0p">Отчет!$Q$16</definedName>
    <definedName name="formp2638d5_113_year_0p">Отчет!$Q$17</definedName>
    <definedName name="formp2638d5_114_year_0p">Отчет!$Q$18</definedName>
    <definedName name="formp2638d5_115_year_0p">Отчет!$Q$19</definedName>
    <definedName name="formp2638d5_116_year_0p">Отчет!$Q$20</definedName>
    <definedName name="formp2638d5_117_year_0p">Отчет!$Q$21</definedName>
    <definedName name="formp2638d5_118_year_0p">Отчет!$Q$22</definedName>
    <definedName name="formp2638d5_119_year_0p">Отчет!$Q$23</definedName>
    <definedName name="formp2638d5_120_year_0p">Отчет!$Q$24</definedName>
    <definedName name="formp2638d5_121_year_0p">Отчет!$Q$25</definedName>
    <definedName name="formp2638d5_122_year_0p">Отчет!$Q$26</definedName>
    <definedName name="formp2638d5_123_year_0p">Отчет!$Q$27</definedName>
    <definedName name="formp2638d5_124_year_0p">Отчет!$Q$28</definedName>
    <definedName name="formp2638d5_125_year_0p">Отчет!$Q$29</definedName>
    <definedName name="formp2638d5_126_year_0p">Отчет!$Q$30</definedName>
    <definedName name="formp2638d5_127_year_0p">Отчет!$Q$31</definedName>
    <definedName name="formp2638d5_128_year_0p">Отчет!$Q$32</definedName>
    <definedName name="formp2638d5_129_year_0p">Отчет!$Q$33</definedName>
    <definedName name="formp2638d5_130_year_0p">Отчет!$Q$34</definedName>
    <definedName name="formp2638d5_26_year_0p">Отчет!$R$10</definedName>
    <definedName name="formp2638d5_27_year_0p">Отчет!$R$11</definedName>
    <definedName name="formp2638d5_28_year_0p">Отчет!$R$12</definedName>
    <definedName name="formp2638d5_29_year_0p">Отчет!$R$13</definedName>
    <definedName name="formp2638d5_30_year_0p">Отчет!$R$14</definedName>
    <definedName name="formp2638d5_31_year_0p">Отчет!$R$15</definedName>
    <definedName name="formp2638d5_32_year_0p">Отчет!$R$16</definedName>
    <definedName name="formp2638d5_33_year_0p">Отчет!$R$17</definedName>
    <definedName name="formp2638d5_34_year_0p">Отчет!$R$18</definedName>
    <definedName name="formp2638d5_35_year_0p">Отчет!$R$19</definedName>
    <definedName name="formp2638d5_36_year_0p">Отчет!$R$20</definedName>
    <definedName name="formp2638d5_37_year_0p">Отчет!$R$21</definedName>
    <definedName name="formp2638d5_38_year_0p">Отчет!$R$22</definedName>
    <definedName name="formp2638d5_39_year_0p">Отчет!$R$23</definedName>
    <definedName name="formp2638d5_40_year_0p">Отчет!$R$24</definedName>
    <definedName name="formp2638d5_41_year_0p">Отчет!$R$25</definedName>
    <definedName name="formp2638d5_42_year_0p">Отчет!$R$26</definedName>
    <definedName name="formp2638d5_43_year_0p">Отчет!$R$27</definedName>
    <definedName name="formp2638d5_44_year_0p">Отчет!$R$28</definedName>
    <definedName name="formp2638d5_45_year_0p">Отчет!$R$29</definedName>
    <definedName name="formp2638d5_46_year_0p">Отчет!$R$30</definedName>
    <definedName name="formp2638d5_47_year_0p">Отчет!$R$31</definedName>
    <definedName name="formp2638d5_48_year_0p">Отчет!$R$32</definedName>
    <definedName name="formp2638d5_49_year_0p">Отчет!$R$33</definedName>
    <definedName name="formp2638d5_50_year_0p">Отчет!$R$34</definedName>
    <definedName name="formp2638d6_01_year">Отчет!$C$10:$G$10</definedName>
    <definedName name="formp2638d6_02_year">Отчет!$C$11:$G$11</definedName>
    <definedName name="formp2638d6_03_year">Отчет!$C$12:$G$12</definedName>
    <definedName name="formp2638d6_04_year">Отчет!$C$13:$G$13</definedName>
    <definedName name="formp2638d6_05_year">Отчет!$C$14:$G$14</definedName>
    <definedName name="formp2638d6_06_year">Отчет!$C$15:$G$15</definedName>
    <definedName name="formp2638d6_07_year">Отчет!$C$16:$G$16</definedName>
    <definedName name="formp2638d6_08_year">Отчет!$C$17:$G$17</definedName>
    <definedName name="formp2638d6_09_year">Отчет!$C$18:$G$18</definedName>
    <definedName name="formp2638d6_10_year">Отчет!$C$19:$G$19</definedName>
    <definedName name="formp2638d6_11_year">Отчет!$C$20:$G$20</definedName>
    <definedName name="formp2638d6_12_year">Отчет!$C$21:$G$21</definedName>
    <definedName name="formp2638d6_13_year">Отчет!$C$22:$G$22</definedName>
    <definedName name="formp2638d6_14_year">Отчет!$C$23:$G$23</definedName>
    <definedName name="formp2638d6_15_year">Отчет!$C$24:$G$24</definedName>
    <definedName name="formp2638d6_16_year">Отчет!$C$25:$G$25</definedName>
    <definedName name="formp2638d6_17_year">Отчет!$C$26:$G$26</definedName>
    <definedName name="formp2638d6_18_year">Отчет!$C$27:$G$27</definedName>
    <definedName name="formp2638d6_19_year">Отчет!$C$28:$G$28</definedName>
    <definedName name="formp2638d6_20_year">Отчет!$C$29:$G$29</definedName>
    <definedName name="formp2638d6_21_year">Отчет!$C$30:$G$30</definedName>
    <definedName name="formp2638d6_22_year">Отчет!$C$31:$G$31</definedName>
    <definedName name="formp2638d6_23_year">Отчет!$C$32:$G$32</definedName>
    <definedName name="formp2638d6_24_year">Отчет!$C$33:$G$33</definedName>
    <definedName name="formp2638d6_25_year">Отчет!$C$34:$G$34</definedName>
    <definedName name="formp2638d6_26_year">Отчет!$S$10</definedName>
    <definedName name="formp2638d6_27_year">Отчет!$S$11</definedName>
    <definedName name="formp2638d6_274_year">Отчет!$AC$10</definedName>
    <definedName name="formp2638d6_275_year">Отчет!$AC$11</definedName>
    <definedName name="formp2638d6_276_year">Отчет!$AC$12</definedName>
    <definedName name="formp2638d6_277_year">Отчет!$AC$13</definedName>
    <definedName name="formp2638d6_278_year">Отчет!$AC$14</definedName>
    <definedName name="formp2638d6_279_year">Отчет!$AC$15</definedName>
    <definedName name="formp2638d6_28_year">Отчет!$S$12</definedName>
    <definedName name="formp2638d6_280_year">Отчет!$AC$16</definedName>
    <definedName name="formp2638d6_281_year">Отчет!$AC$17</definedName>
    <definedName name="formp2638d6_282_year">Отчет!$AC$18</definedName>
    <definedName name="formp2638d6_283_year">Отчет!$AC$19</definedName>
    <definedName name="formp2638d6_284_year">Отчет!$AC$20</definedName>
    <definedName name="formp2638d6_285_year">Отчет!$AC$21</definedName>
    <definedName name="formp2638d6_286_year">Отчет!$AC$22</definedName>
    <definedName name="formp2638d6_287_year">Отчет!$AC$23</definedName>
    <definedName name="formp2638d6_288_year">Отчет!$AC$24</definedName>
    <definedName name="formp2638d6_289_year">Отчет!$AC$25</definedName>
    <definedName name="formp2638d6_29_year">Отчет!$S$13</definedName>
    <definedName name="formp2638d6_290_year">Отчет!$AC$26</definedName>
    <definedName name="formp2638d6_291_year">Отчет!$AC$27</definedName>
    <definedName name="formp2638d6_292_year">Отчет!$AC$28</definedName>
    <definedName name="formp2638d6_293_year">Отчет!$AC$29</definedName>
    <definedName name="formp2638d6_294_year">Отчет!$AC$35</definedName>
    <definedName name="formp2638d6_295_year">Отчет!$AC$30</definedName>
    <definedName name="formp2638d6_296_year">Отчет!$AC$31</definedName>
    <definedName name="formp2638d6_297_year">Отчет!$AC$32</definedName>
    <definedName name="formp2638d6_298_year">Отчет!$AC$33</definedName>
    <definedName name="formp2638d6_299_year">Отчет!$AC$34</definedName>
    <definedName name="formp2638d6_30_year">Отчет!$S$14</definedName>
    <definedName name="formp2638d6_31_year">Отчет!$S$15</definedName>
    <definedName name="formp2638d6_32_year">Отчет!$S$16</definedName>
    <definedName name="formp2638d6_33_year">Отчет!$S$17</definedName>
    <definedName name="formp2638d6_34_year">Отчет!$S$18</definedName>
    <definedName name="formp2638d6_35_year">Отчет!$S$19</definedName>
    <definedName name="formp2638d6_36_year">Отчет!$S$20</definedName>
    <definedName name="formp2638d6_37_year">Отчет!$S$21</definedName>
    <definedName name="formp2638d6_38_year">Отчет!$S$22</definedName>
    <definedName name="formp2638d6_39_year">Отчет!$S$23</definedName>
    <definedName name="formp2638d6_40_year">Отчет!$S$24</definedName>
    <definedName name="formp2638d6_41_year">Отчет!$S$25</definedName>
    <definedName name="formp2638d6_42_year">Отчет!$S$26</definedName>
    <definedName name="formp2638d6_43_year">Отчет!$S$27</definedName>
    <definedName name="formp2638d6_44_year">Отчет!$S$28</definedName>
    <definedName name="formp2638d6_45_year">Отчет!$S$29</definedName>
    <definedName name="formp2638d6_46_year">Отчет!$S$30</definedName>
    <definedName name="formp2638d6_47_year">Отчет!$S$31</definedName>
    <definedName name="formp2638d6_48_year">Отчет!$S$32</definedName>
    <definedName name="formp2638d6_49_year">Отчет!$S$33</definedName>
    <definedName name="formp2638d6_50_year">Отчет!$S$34</definedName>
    <definedName name="org.ADDRESS">Отчет!$J$46</definedName>
    <definedName name="org.DIRECTOR_FIO">Отчет!$L$37</definedName>
    <definedName name="org.INN">Отчет!$AO$11</definedName>
    <definedName name="org.NAME">Отчет!$A$46</definedName>
    <definedName localSheetId="1" name="_xlnm.Print_Area">Печать!$A$1:$U$67</definedName>
  </definedNames>
  <calcPr calcId="0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AC35"/>
  <c i="1" r="AC11"/>
  <c i="1" r="AC12"/>
  <c i="1" r="AC13"/>
  <c i="1" r="AC14"/>
  <c i="1" r="AC15"/>
  <c i="1" r="AC16"/>
  <c i="1" r="AC17"/>
  <c i="1" r="AC18"/>
  <c i="1" r="AC19"/>
  <c i="1" r="AC20"/>
  <c i="1" r="AC21"/>
  <c i="1" r="AC22"/>
  <c i="1" r="AC23"/>
  <c i="1" r="AC24"/>
  <c i="1" r="AC25"/>
  <c i="1" r="AC26"/>
  <c i="1" r="AC27"/>
  <c i="1" r="AC28"/>
  <c i="1" r="AC29"/>
  <c i="1" r="AC30"/>
  <c i="1" r="AC31"/>
  <c i="1" r="AC32"/>
  <c i="1" r="AC33"/>
  <c i="1" r="AC34"/>
  <c i="1" r="AC10"/>
  <c i="1" l="1" r="N11"/>
  <c i="1" r="N12"/>
  <c i="1" r="N13"/>
  <c i="1" r="N14"/>
  <c i="1" r="N15"/>
  <c i="1" r="N16"/>
  <c i="1" r="N17"/>
  <c i="1" r="N18"/>
  <c i="1" r="N19"/>
  <c i="1" r="N20"/>
  <c i="1" r="N21"/>
  <c i="1" r="N22"/>
  <c i="1" r="N23"/>
  <c i="1" r="N24"/>
  <c i="1" r="N25"/>
  <c i="1" r="N26"/>
  <c i="1" r="N27"/>
  <c i="1" r="N28"/>
  <c i="1" r="N29"/>
  <c i="1" r="N30"/>
  <c i="1" r="N31"/>
  <c i="1" r="N32"/>
  <c i="1" r="N33"/>
  <c i="1" r="N34"/>
  <c i="1" r="N10"/>
  <c i="1" r="P11"/>
  <c i="1" r="P12"/>
  <c i="1" r="P13"/>
  <c i="1" r="P14"/>
  <c i="1" r="P15"/>
  <c i="1" r="P16"/>
  <c i="1" r="P17"/>
  <c i="1" r="P18"/>
  <c i="1" r="P19"/>
  <c i="1" r="P20"/>
  <c i="1" r="P21"/>
  <c i="1" r="P22"/>
  <c i="1" r="P23"/>
  <c i="1" r="P24"/>
  <c i="1" r="P25"/>
  <c i="1" r="P26"/>
  <c i="1" r="P27"/>
  <c i="1" r="P28"/>
  <c i="1" r="P29"/>
  <c i="1" r="P30"/>
  <c i="1" r="P31"/>
  <c i="1" r="P32"/>
  <c i="1" r="P33"/>
  <c i="1" r="P34"/>
  <c i="1" r="P10"/>
  <c i="1" l="1" r="C35"/>
  <c i="1" r="S35"/>
  <c i="3" l="1" r="U32"/>
  <c i="1" r="W35"/>
  <c i="1" r="L35"/>
  <c i="1" r="J35"/>
  <c i="3" r="A28"/>
  <c i="3" r="A29"/>
  <c i="3" r="A30"/>
  <c i="3" r="A31"/>
  <c i="3" r="A32"/>
  <c i="3" r="S28"/>
  <c i="3" r="S29"/>
  <c i="3" r="S30"/>
  <c i="3" r="S31"/>
  <c i="3" r="S32"/>
  <c i="3" r="R28"/>
  <c i="3" r="R29"/>
  <c i="3" r="R30"/>
  <c i="3" r="R31"/>
  <c i="3" r="R32"/>
  <c i="3" r="Q28"/>
  <c i="3" r="Q29"/>
  <c i="3" r="Q30"/>
  <c i="3" r="Q31"/>
  <c i="3" r="Q32"/>
  <c i="3" r="O28"/>
  <c i="3" r="O29"/>
  <c i="3" r="O30"/>
  <c i="3" r="O31"/>
  <c i="3" r="O32"/>
  <c i="3" r="M28"/>
  <c i="3" r="M29"/>
  <c i="3" r="M30"/>
  <c i="3" r="M31"/>
  <c i="3" r="M32"/>
  <c i="3" r="L28"/>
  <c i="3" r="L29"/>
  <c i="3" r="L30"/>
  <c i="3" r="L31"/>
  <c i="3" r="L32"/>
  <c i="3" r="K28"/>
  <c i="3" r="K29"/>
  <c i="3" r="K30"/>
  <c i="3" r="K31"/>
  <c i="3" r="K32"/>
  <c i="3" r="J28"/>
  <c i="3" r="J29"/>
  <c i="3" r="J30"/>
  <c i="3" r="J31"/>
  <c i="3" r="J32"/>
  <c i="3" r="I28"/>
  <c i="3" r="I29"/>
  <c i="3" r="I30"/>
  <c i="3" r="I31"/>
  <c i="3" r="I32"/>
  <c i="3" r="H28"/>
  <c i="3" r="H29"/>
  <c i="3" r="H30"/>
  <c i="3" r="H31"/>
  <c i="3" r="H32"/>
  <c i="3" r="F28"/>
  <c i="3" r="F29"/>
  <c i="3" r="F30"/>
  <c i="3" r="F31"/>
  <c i="3" r="F32"/>
  <c i="3" r="D28"/>
  <c i="3" r="D29"/>
  <c i="3" r="D30"/>
  <c i="3" r="D31"/>
  <c i="3" r="D32"/>
  <c i="3" r="C28"/>
  <c i="3" r="C29"/>
  <c i="3" r="C30"/>
  <c i="3" r="C31"/>
  <c i="3" r="C32"/>
  <c i="3" l="1" r="U8"/>
  <c i="1" r="AA35"/>
  <c i="1" r="Z35"/>
  <c i="1" r="Y35"/>
  <c i="1" r="U35"/>
  <c i="1" r="T35"/>
  <c i="1" r="N35"/>
  <c i="1" r="M35"/>
  <c i="1" r="H35"/>
  <c i="3" l="1" r="U28"/>
  <c i="3" r="U29"/>
  <c i="3" r="U30"/>
  <c i="3" l="1" r="U31"/>
  <c i="3" r="S45"/>
  <c i="3" r="S46"/>
  <c i="3" r="S47"/>
  <c i="3" r="S48"/>
  <c i="3" r="S49"/>
  <c i="3" r="S50"/>
  <c i="3" r="S51"/>
  <c i="3" r="S52"/>
  <c i="3" r="S53"/>
  <c i="3" r="S54"/>
  <c i="3" r="S55"/>
  <c i="3" r="S56"/>
  <c i="3" r="S57"/>
  <c i="3" r="S58"/>
  <c i="3" r="S59"/>
  <c i="3" r="S60"/>
  <c i="3" r="S61"/>
  <c i="3" r="S62"/>
  <c i="3" r="S63"/>
  <c i="3" r="S64"/>
  <c i="3" r="Q45"/>
  <c i="3" r="Q46"/>
  <c i="3" r="Q47"/>
  <c i="3" r="Q48"/>
  <c i="3" r="Q49"/>
  <c i="3" r="Q50"/>
  <c i="3" r="Q51"/>
  <c i="3" r="Q52"/>
  <c i="3" r="Q53"/>
  <c i="3" r="Q54"/>
  <c i="3" r="Q55"/>
  <c i="3" r="Q56"/>
  <c i="3" r="Q57"/>
  <c i="3" r="Q58"/>
  <c i="3" r="Q59"/>
  <c i="3" r="Q60"/>
  <c i="3" r="Q61"/>
  <c i="3" r="Q62"/>
  <c i="3" r="Q63"/>
  <c i="3" r="Q64"/>
  <c i="3" r="N45"/>
  <c i="3" r="N46"/>
  <c i="3" r="N47"/>
  <c i="3" r="N48"/>
  <c i="3" r="N49"/>
  <c i="3" r="N50"/>
  <c i="3" r="N51"/>
  <c i="3" r="N52"/>
  <c i="3" r="N53"/>
  <c i="3" r="N54"/>
  <c i="3" r="N55"/>
  <c i="3" r="N56"/>
  <c i="3" r="N57"/>
  <c i="3" r="N58"/>
  <c i="3" r="N59"/>
  <c i="3" r="N60"/>
  <c i="3" r="N61"/>
  <c i="3" r="N62"/>
  <c i="3" r="N63"/>
  <c i="3" r="N64"/>
  <c i="3" r="K45"/>
  <c i="3" r="K46"/>
  <c i="3" r="K47"/>
  <c i="3" r="K48"/>
  <c i="3" r="K49"/>
  <c i="3" r="K50"/>
  <c i="3" r="K51"/>
  <c i="3" r="K52"/>
  <c i="3" r="K53"/>
  <c i="3" r="K54"/>
  <c i="3" r="K55"/>
  <c i="3" r="K56"/>
  <c i="3" r="K57"/>
  <c i="3" r="K58"/>
  <c i="3" r="K59"/>
  <c i="3" r="K60"/>
  <c i="3" r="K61"/>
  <c i="3" r="K62"/>
  <c i="3" r="K63"/>
  <c i="3" r="K64"/>
  <c i="3" r="S44"/>
  <c i="3" r="Q44"/>
  <c i="3" r="N44"/>
  <c i="3" r="K44"/>
  <c i="1" l="1" r="O3"/>
  <c i="3" l="1" r="U10"/>
  <c i="3" r="U11"/>
  <c i="3" r="U12"/>
  <c i="3" r="U13"/>
  <c i="3" r="U15"/>
  <c i="3" r="U16"/>
  <c i="3" r="U18"/>
  <c i="3" r="U19"/>
  <c i="3" r="U20"/>
  <c i="3" r="U23"/>
  <c i="3" r="U24"/>
  <c i="3" r="U25"/>
  <c i="3" r="U26"/>
  <c i="3" r="S9"/>
  <c i="3" r="S10"/>
  <c i="3" r="S11"/>
  <c i="3" r="S12"/>
  <c i="3" r="S13"/>
  <c i="3" r="S14"/>
  <c i="3" r="S15"/>
  <c i="3" r="S16"/>
  <c i="3" r="S17"/>
  <c i="3" r="S18"/>
  <c i="3" r="S19"/>
  <c i="3" r="S20"/>
  <c i="3" r="S21"/>
  <c i="3" r="S22"/>
  <c i="3" r="S23"/>
  <c i="3" r="S24"/>
  <c i="3" r="S25"/>
  <c i="3" r="S26"/>
  <c i="3" r="S27"/>
  <c i="3" r="R9"/>
  <c i="3" r="R10"/>
  <c i="3" r="R11"/>
  <c i="3" r="R12"/>
  <c i="3" r="R13"/>
  <c i="3" r="R14"/>
  <c i="3" r="R15"/>
  <c i="3" r="R16"/>
  <c i="3" r="R17"/>
  <c i="3" r="R18"/>
  <c i="3" r="R19"/>
  <c i="3" r="R20"/>
  <c i="3" r="R21"/>
  <c i="3" r="R22"/>
  <c i="3" r="R23"/>
  <c i="3" r="R24"/>
  <c i="3" r="R25"/>
  <c i="3" r="R26"/>
  <c i="3" r="R27"/>
  <c i="3" r="Q9"/>
  <c i="3" r="Q10"/>
  <c i="3" r="Q11"/>
  <c i="3" r="Q12"/>
  <c i="3" r="Q13"/>
  <c i="3" r="Q14"/>
  <c i="3" r="Q15"/>
  <c i="3" r="Q16"/>
  <c i="3" r="Q17"/>
  <c i="3" r="Q18"/>
  <c i="3" r="Q19"/>
  <c i="3" r="Q20"/>
  <c i="3" r="Q21"/>
  <c i="3" r="Q22"/>
  <c i="3" r="Q23"/>
  <c i="3" r="Q24"/>
  <c i="3" r="Q25"/>
  <c i="3" r="Q26"/>
  <c i="3" r="Q27"/>
  <c i="3" r="O9"/>
  <c i="3" r="O10"/>
  <c i="3" r="O11"/>
  <c i="3" r="O12"/>
  <c i="3" r="O13"/>
  <c i="3" r="O14"/>
  <c i="3" r="O15"/>
  <c i="3" r="O16"/>
  <c i="3" r="O17"/>
  <c i="3" r="O18"/>
  <c i="3" r="O19"/>
  <c i="3" r="O20"/>
  <c i="3" r="O21"/>
  <c i="3" r="O22"/>
  <c i="3" r="O23"/>
  <c i="3" r="O24"/>
  <c i="3" r="O25"/>
  <c i="3" r="O26"/>
  <c i="3" r="O27"/>
  <c i="3" r="M9"/>
  <c i="3" r="M10"/>
  <c i="3" r="M11"/>
  <c i="3" r="M12"/>
  <c i="3" r="M13"/>
  <c i="3" r="M14"/>
  <c i="3" r="M15"/>
  <c i="3" r="M16"/>
  <c i="3" r="M17"/>
  <c i="3" r="M18"/>
  <c i="3" r="M19"/>
  <c i="3" r="M20"/>
  <c i="3" r="M21"/>
  <c i="3" r="M22"/>
  <c i="3" r="M23"/>
  <c i="3" r="M24"/>
  <c i="3" r="M25"/>
  <c i="3" r="M26"/>
  <c i="3" r="M27"/>
  <c i="3" r="L9"/>
  <c i="3" r="L10"/>
  <c i="3" r="L11"/>
  <c i="3" r="L12"/>
  <c i="3" r="L13"/>
  <c i="3" r="L14"/>
  <c i="3" r="L15"/>
  <c i="3" r="L16"/>
  <c i="3" r="L17"/>
  <c i="3" r="L18"/>
  <c i="3" r="L19"/>
  <c i="3" r="L20"/>
  <c i="3" r="L21"/>
  <c i="3" r="L22"/>
  <c i="3" r="L23"/>
  <c i="3" r="L24"/>
  <c i="3" r="L25"/>
  <c i="3" r="L26"/>
  <c i="3" r="L27"/>
  <c i="3" r="K9"/>
  <c i="3" r="K10"/>
  <c i="3" r="K11"/>
  <c i="3" r="K12"/>
  <c i="3" r="K13"/>
  <c i="3" r="K14"/>
  <c i="3" r="K15"/>
  <c i="3" r="K16"/>
  <c i="3" r="K17"/>
  <c i="3" r="K18"/>
  <c i="3" r="K19"/>
  <c i="3" r="K20"/>
  <c i="3" r="K21"/>
  <c i="3" r="K22"/>
  <c i="3" r="K23"/>
  <c i="3" r="K24"/>
  <c i="3" r="K25"/>
  <c i="3" r="K26"/>
  <c i="3" r="K27"/>
  <c i="3" r="J9"/>
  <c i="3" r="J10"/>
  <c i="3" r="J11"/>
  <c i="3" r="J12"/>
  <c i="3" r="J13"/>
  <c i="3" r="J14"/>
  <c i="3" r="J15"/>
  <c i="3" r="J16"/>
  <c i="3" r="J17"/>
  <c i="3" r="J18"/>
  <c i="3" r="J19"/>
  <c i="3" r="J20"/>
  <c i="3" r="J21"/>
  <c i="3" r="J22"/>
  <c i="3" r="J23"/>
  <c i="3" r="J24"/>
  <c i="3" r="J25"/>
  <c i="3" r="J26"/>
  <c i="3" r="J27"/>
  <c i="3" r="I9"/>
  <c i="3" r="I10"/>
  <c i="3" r="I11"/>
  <c i="3" r="I12"/>
  <c i="3" r="I13"/>
  <c i="3" r="I14"/>
  <c i="3" r="I15"/>
  <c i="3" r="I16"/>
  <c i="3" r="I17"/>
  <c i="3" r="I18"/>
  <c i="3" r="I19"/>
  <c i="3" r="I20"/>
  <c i="3" r="I21"/>
  <c i="3" r="I22"/>
  <c i="3" r="I23"/>
  <c i="3" r="I24"/>
  <c i="3" r="I25"/>
  <c i="3" r="I26"/>
  <c i="3" r="I27"/>
  <c i="3" r="H9"/>
  <c i="3" r="H10"/>
  <c i="3" r="H11"/>
  <c i="3" r="H12"/>
  <c i="3" r="H13"/>
  <c i="3" r="H14"/>
  <c i="3" r="H15"/>
  <c i="3" r="H16"/>
  <c i="3" r="H17"/>
  <c i="3" r="H18"/>
  <c i="3" r="H19"/>
  <c i="3" r="H20"/>
  <c i="3" r="H21"/>
  <c i="3" r="H22"/>
  <c i="3" r="H23"/>
  <c i="3" r="H24"/>
  <c i="3" r="H25"/>
  <c i="3" r="H26"/>
  <c i="3" r="H27"/>
  <c i="3" r="F9"/>
  <c i="3" r="F10"/>
  <c i="3" r="F11"/>
  <c i="3" r="F12"/>
  <c i="3" r="F13"/>
  <c i="3" r="F14"/>
  <c i="3" r="F15"/>
  <c i="3" r="F16"/>
  <c i="3" r="F17"/>
  <c i="3" r="F18"/>
  <c i="3" r="F20"/>
  <c i="3" r="F21"/>
  <c i="3" r="F22"/>
  <c i="3" r="F23"/>
  <c i="3" r="F24"/>
  <c i="3" r="F25"/>
  <c i="3" r="F26"/>
  <c i="3" r="F27"/>
  <c i="3" r="D9"/>
  <c i="3" r="D10"/>
  <c i="3" r="D11"/>
  <c i="3" r="D12"/>
  <c i="3" r="D13"/>
  <c i="3" r="D14"/>
  <c i="3" r="D15"/>
  <c i="3" r="D16"/>
  <c i="3" r="D17"/>
  <c i="3" r="D18"/>
  <c i="3" r="D19"/>
  <c i="3" r="D20"/>
  <c i="3" r="D21"/>
  <c i="3" r="D22"/>
  <c i="3" r="D23"/>
  <c i="3" r="D24"/>
  <c i="3" r="D25"/>
  <c i="3" r="D26"/>
  <c i="3" r="D27"/>
  <c i="3" r="C9"/>
  <c i="3" r="C10"/>
  <c i="3" r="C11"/>
  <c i="3" r="C12"/>
  <c i="3" r="C13"/>
  <c i="3" r="C14"/>
  <c i="3" r="C15"/>
  <c i="3" r="C16"/>
  <c i="3" r="C17"/>
  <c i="3" r="C18"/>
  <c i="3" r="C19"/>
  <c i="3" r="C20"/>
  <c i="3" r="C21"/>
  <c i="3" r="C22"/>
  <c i="3" r="C23"/>
  <c i="3" r="C24"/>
  <c i="3" r="C25"/>
  <c i="3" r="C26"/>
  <c i="3" r="C27"/>
  <c i="3" r="S8"/>
  <c i="3" r="R8"/>
  <c i="3" r="Q8"/>
  <c i="3" r="O8"/>
  <c i="3" r="M8"/>
  <c i="3" r="L8"/>
  <c i="3" r="K8"/>
  <c i="3" r="J8"/>
  <c i="3" r="I8"/>
  <c i="3" r="H8"/>
  <c i="3" r="F8"/>
  <c i="3" r="D8"/>
  <c i="3" r="C8"/>
  <c i="3" r="U9"/>
  <c i="3" r="U14"/>
  <c i="3" r="U17"/>
  <c i="3" r="U21"/>
  <c i="3" r="U22"/>
  <c i="3" r="A9"/>
  <c i="3" r="A10"/>
  <c i="3" r="A11"/>
  <c i="3" r="A12"/>
  <c i="3" r="A13"/>
  <c i="3" r="A14"/>
  <c i="3" r="A15"/>
  <c i="3" r="A16"/>
  <c i="3" r="A17"/>
  <c i="3" r="A18"/>
  <c i="3" r="A19"/>
  <c i="3" r="A20"/>
  <c i="3" r="A21"/>
  <c i="3" r="A22"/>
  <c i="3" r="A23"/>
  <c i="3" r="A24"/>
  <c i="3" r="A25"/>
  <c i="3" r="A26"/>
  <c i="3" r="A27"/>
  <c i="3" r="A8"/>
  <c i="3" r="C33"/>
  <c i="3" r="D33"/>
  <c i="3" r="F33"/>
  <c i="3" r="H33"/>
  <c i="3" r="I33"/>
  <c i="3" r="J33"/>
  <c i="3" r="K33"/>
  <c i="3" r="M33"/>
  <c i="3" r="L33"/>
  <c i="3" r="Q33"/>
  <c i="3" r="R33"/>
  <c i="3" r="S33"/>
  <c i="3" l="1" r="U33"/>
  <c i="3" r="U27"/>
  <c i="1" r="AN3"/>
  <c i="1" r="AO3" s="1"/>
  <c i="3" r="H35"/>
  <c i="1" r="AN7"/>
  <c i="1" r="AN4"/>
  <c i="1" r="C37" s="1"/>
  <c i="3" r="C35" s="1"/>
  <c i="1" r="AN2"/>
  <c i="1" r="AO2" s="1"/>
  <c i="1" r="AN1"/>
  <c i="1" r="AM1"/>
  <c i="1" r="AK1" s="1"/>
  <c i="1" l="1" r="C7"/>
  <c i="3" r="C5" s="1"/>
  <c i="1" r="AC7"/>
  <c i="3" r="U5" s="1"/>
  <c i="1" r="AO1"/>
  <c i="1" r="AP1"/>
  <c i="3" r="J3" s="1"/>
  <c i="1" r="AN5"/>
  <c i="1" r="E37"/>
  <c i="1" l="1" r="AN8"/>
  <c i="1" r="J37" s="1"/>
  <c i="1" r="AN9"/>
  <c i="1" r="AP9"/>
  <c i="1" r="AP8"/>
  <c i="3" l="1" r="F35"/>
  <c i="1" r="V3"/>
  <c i="3" r="P3" s="1"/>
  <c i="3" r="O33"/>
</calcChain>
</file>

<file path=xl/sharedStrings.xml><?xml version="1.0" encoding="utf-8"?>
<sst xmlns="http://schemas.openxmlformats.org/spreadsheetml/2006/main" count="128" uniqueCount="91">
  <si>
    <t>(подпись)</t>
  </si>
  <si>
    <t>(Ф.И.О. )</t>
  </si>
  <si>
    <t>года</t>
  </si>
  <si>
    <t>"</t>
  </si>
  <si>
    <t>субсидирование за</t>
  </si>
  <si>
    <t>октябрь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</si>
  <si>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</si>
  <si>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</si>
  <si>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</si>
  <si>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</si>
  <si>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</si>
  <si>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</si>
  <si>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</si>
  <si>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</si>
  <si>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</si>
  <si>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</si>
  <si>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</si>
  <si>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</si>
  <si>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ОТЧЕТ</t>
  </si>
  <si>
    <t>о достижении показателей предоставления субсидии</t>
  </si>
  <si>
    <r>
      <rPr>
        <sz val="12"/>
        <color theme="0"/>
        <rFont val="Times New Roman"/>
        <family val="1"/>
        <charset val="204"/>
      </rPr>
      <t>____</t>
    </r>
    <r>
      <rPr>
        <sz val="12"/>
        <color theme="1"/>
        <rFont val="Times New Roman"/>
        <family val="1"/>
        <charset val="204"/>
      </rPr>
      <t>Примечание.</t>
    </r>
  </si>
  <si>
    <r>
      <rPr>
        <sz val="12"/>
        <color theme="0"/>
        <rFont val="Times New Roman"/>
        <family val="1"/>
        <charset val="204"/>
      </rPr>
      <t>____</t>
    </r>
    <r>
      <rPr>
        <sz val="12"/>
        <color theme="1"/>
        <rFont val="Times New Roman"/>
        <family val="1"/>
        <charset val="204"/>
      </rPr>
      <t>Заполняется получателем субсидии.</t>
    </r>
  </si>
  <si>
    <r>
      <rPr>
        <sz val="12"/>
        <color theme="0"/>
        <rFont val="Times New Roman"/>
        <family val="1"/>
        <charset val="204"/>
      </rPr>
      <t>____</t>
    </r>
    <r>
      <rPr>
        <sz val="12"/>
        <color theme="1"/>
        <rFont val="Times New Roman"/>
        <family val="1"/>
        <charset val="204"/>
      </rPr>
      <t>Представляется в департамент агропромышленного комплекса Ямало-Ненецкого автономного округа.</t>
    </r>
  </si>
  <si>
    <t>Виды рыб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</si>
  <si>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</si>
  <si>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</si>
  <si>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</si>
  <si>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</si>
  <si>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</si>
  <si>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</si>
  <si>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</si>
  <si>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</si>
  <si>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</si>
  <si>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</si>
  <si>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</si>
  <si>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</si>
  <si>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Вылов, месяц (тонн)</t>
  </si>
  <si>
    <t>Итог</t>
  </si>
  <si>
    <t>год</t>
  </si>
  <si>
    <t>за</t>
  </si>
  <si>
    <t>Наименование юридического, физического лица</t>
  </si>
  <si>
    <t>Юридический адрес</t>
  </si>
  <si>
    <t>Наличие разрешения на добычу</t>
  </si>
  <si>
    <t>Дата выдачи</t>
  </si>
  <si>
    <t>Срок действия</t>
  </si>
  <si>
    <t>Чир</t>
  </si>
  <si>
    <t>Сиг-пыжьян</t>
  </si>
  <si>
    <t>Пелядь</t>
  </si>
  <si>
    <t>Омуль</t>
  </si>
  <si>
    <t>Тугун</t>
  </si>
  <si>
    <t>Ряпушка</t>
  </si>
  <si>
    <t>Корюшка</t>
  </si>
  <si>
    <t>Щука</t>
  </si>
  <si>
    <t>Язь</t>
  </si>
  <si>
    <t>Налим</t>
  </si>
  <si>
    <t>Плотва</t>
  </si>
  <si>
    <t>Окунь</t>
  </si>
  <si>
    <t>Ерш</t>
  </si>
  <si>
    <t>Лещ</t>
  </si>
  <si>
    <t>Карась</t>
  </si>
  <si>
    <t>Елец</t>
  </si>
  <si>
    <t>Судак</t>
  </si>
  <si>
    <t>Голец</t>
  </si>
  <si>
    <t>Навага</t>
  </si>
  <si>
    <t>Хариус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</si>
  <si>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</si>
  <si>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</si>
  <si>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</si>
  <si>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</si>
  <si>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</si>
  <si>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</si>
  <si>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</si>
  <si>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</si>
  <si>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</si>
  <si>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</si>
  <si>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</si>
  <si>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о рыбохозяйственной деятельности</t>
  </si>
  <si>
    <t>Район добычи (вылова)</t>
  </si>
  <si>
    <t>Сайка</t>
  </si>
  <si>
    <t>Бычки</t>
  </si>
  <si>
    <t>Сельдь чешско-печорская</t>
  </si>
  <si>
    <t>Мойва</t>
  </si>
  <si>
    <t>Камбала полярная</t>
  </si>
  <si>
    <t>07.01.</t>
  </si>
  <si>
    <t>07.02.</t>
  </si>
  <si>
    <t>07.03.</t>
  </si>
  <si>
    <t/>
  </si>
  <si>
    <t>Бунина Елена Игоревна</t>
  </si>
  <si>
    <t>123456789876</t>
  </si>
  <si>
    <t>адрес</t>
  </si>
  <si>
    <t>testik1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</si>
</sst>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/>
    <xf borderId="0" fillId="0" fontId="3" numFmtId="0"/>
  </cellStyleXfs>
  <cellXfs count="132">
    <xf borderId="0" fillId="0" fontId="0" numFmtId="0" xfId="0"/>
    <xf applyFont="1" borderId="0" fillId="0" fontId="1" numFmtId="0" xfId="0"/>
    <xf applyFont="1" borderId="0" fillId="0" fontId="2" numFmtId="0" xfId="0"/>
    <xf applyAlignment="1" applyFont="1" borderId="0" fillId="0" fontId="2" numFmtId="0" xfId="0">
      <alignment vertical="center"/>
    </xf>
    <xf applyAlignment="1" applyBorder="1" applyFont="1" borderId="0" fillId="0" fontId="2" numFmtId="0" xfId="0"/>
    <xf applyAlignment="1" applyBorder="1" applyFont="1" borderId="0" fillId="0" fontId="2" numFmtId="0" xfId="0">
      <alignment horizontal="center"/>
    </xf>
    <xf applyAlignment="1" applyBorder="1" applyFont="1" borderId="0" fillId="0" fontId="2" numFmtId="0" xfId="0">
      <alignment vertical="center"/>
    </xf>
    <xf applyBorder="1" borderId="0" fillId="0" fontId="0" numFmtId="0" xfId="0"/>
    <xf applyAlignment="1" borderId="0" fillId="0" fontId="0" numFmtId="0" xfId="0"/>
    <xf applyBorder="1" applyFont="1" borderId="0" fillId="0" fontId="2" numFmtId="0" xfId="0"/>
    <xf applyAlignment="1" borderId="0" fillId="0" fontId="0" numFmtId="0" xfId="0">
      <alignment vertical="center"/>
    </xf>
    <xf applyAlignment="1" applyFill="1" borderId="0" fillId="0" fontId="0" numFmtId="0" xfId="0">
      <alignment vertical="center"/>
    </xf>
    <xf applyAlignment="1" applyBorder="1" applyFill="1" applyFont="1" borderId="0" fillId="0" fontId="4" numFmtId="0" xfId="1">
      <alignment horizontal="justify" vertical="center"/>
    </xf>
    <xf applyAlignment="1" applyNumberFormat="1" borderId="0" fillId="0" fontId="0" numFmtId="14" xfId="0">
      <alignment vertical="center"/>
    </xf>
    <xf applyAlignment="1" applyFill="1" borderId="0" fillId="2" fontId="0" numFmtId="0" xfId="0">
      <alignment vertical="center"/>
    </xf>
    <xf applyAlignment="1" applyFont="1" borderId="0" fillId="0" fontId="2" numFmtId="0" xfId="0">
      <alignment horizontal="right"/>
    </xf>
    <xf applyAlignment="1" applyFont="1" borderId="0" fillId="0" fontId="2" numFmtId="0" xfId="0">
      <alignment horizontal="center"/>
    </xf>
    <xf applyAlignment="1" applyBorder="1" applyFont="1" borderId="0" fillId="0" fontId="2" numFmtId="0" xfId="0">
      <alignment horizontal="center"/>
    </xf>
    <xf applyAlignment="1" applyBorder="1" applyFont="1" borderId="0" fillId="0" fontId="2" numFmtId="0" xfId="0">
      <alignment horizontal="center" vertical="center"/>
    </xf>
    <xf applyAlignment="1" applyBorder="1" applyFont="1" borderId="0" fillId="0" fontId="2" numFmtId="0" xfId="0">
      <alignment vertical="top"/>
    </xf>
    <xf applyFont="1" borderId="0" fillId="0" fontId="5" numFmtId="0" xfId="0"/>
    <xf applyAlignment="1" applyBorder="1" applyFont="1" borderId="4" fillId="0" fontId="2" numFmtId="0" xfId="0">
      <alignment horizontal="center" vertical="center"/>
    </xf>
    <xf applyAlignment="1" applyBorder="1" applyFont="1" borderId="0" fillId="0" fontId="2" numFmtId="0" xfId="0">
      <alignment horizontal="center" vertical="center"/>
    </xf>
    <xf applyAlignment="1" applyBorder="1" applyFont="1" borderId="0" fillId="0" fontId="2" numFmtId="0" xfId="0">
      <alignment horizontal="center"/>
    </xf>
    <xf applyAlignment="1" applyBorder="1" applyFont="1" borderId="0" fillId="0" fontId="2" numFmtId="0" xfId="0">
      <alignment horizontal="left" vertical="center"/>
    </xf>
    <xf applyAlignment="1" applyBorder="1" applyFont="1" borderId="4" fillId="0" fontId="2" numFmtId="0" xfId="0">
      <alignment horizontal="center"/>
    </xf>
    <xf applyAlignment="1" applyBorder="1" applyFont="1" borderId="4" fillId="0" fontId="2" numFmtId="0" xfId="0">
      <alignment horizontal="center" vertical="center"/>
    </xf>
    <xf applyAlignment="1" applyFont="1" borderId="0" fillId="0" fontId="2" numFmtId="0" xfId="0">
      <alignment horizontal="right" vertical="center"/>
    </xf>
    <xf applyAlignment="1" applyBorder="1" applyFont="1" borderId="1" fillId="0" fontId="2" numFmtId="0" xfId="0">
      <alignment horizontal="center" vertical="top"/>
    </xf>
    <xf applyAlignment="1" applyBorder="1" applyFont="1" borderId="1" fillId="0" fontId="2" numFmtId="0" xfId="0">
      <alignment horizontal="center" vertical="top" wrapText="1"/>
    </xf>
    <xf applyAlignment="1" applyBorder="1" applyFont="1" borderId="0" fillId="0" fontId="2" numFmtId="0" xfId="0">
      <alignment horizontal="center"/>
    </xf>
    <xf applyAlignment="1" applyFont="1" borderId="0" fillId="0" fontId="2" numFmtId="0" xfId="0">
      <alignment horizontal="right"/>
    </xf>
    <xf applyAlignment="1" applyBorder="1" applyFont="1" borderId="1" fillId="0" fontId="1" numFmtId="0" xfId="0">
      <alignment horizontal="center"/>
    </xf>
    <xf applyAlignment="1" applyBorder="1" applyFont="1" borderId="1" fillId="0" fontId="2" numFmtId="0" xfId="0">
      <alignment horizontal="center" vertical="top"/>
    </xf>
    <xf applyAlignment="1" applyBorder="1" applyFont="1" borderId="1" fillId="0" fontId="2" numFmtId="0" xfId="0">
      <alignment horizontal="center" vertical="top" wrapText="1"/>
    </xf>
    <xf applyAlignment="1" applyBorder="1" applyFont="1" borderId="1" fillId="0" fontId="2" numFmtId="0" xfId="0">
      <alignment horizontal="center"/>
    </xf>
    <xf applyAlignment="1" applyFont="1" borderId="0" fillId="0" fontId="2" numFmtId="0" xfId="0">
      <alignment horizontal="right"/>
    </xf>
    <xf applyAlignment="1" applyBorder="1" applyFont="1" borderId="4" fillId="0" fontId="2" numFmtId="0" xfId="0">
      <alignment horizontal="center"/>
    </xf>
    <xf applyAlignment="1" applyBorder="1" applyFont="1" borderId="0" fillId="0" fontId="2" numFmtId="0" xfId="0">
      <alignment horizontal="center"/>
    </xf>
    <xf applyAlignment="1" applyBorder="1" applyFont="1" borderId="4" fillId="0" fontId="2" numFmtId="0" xfId="0">
      <alignment horizontal="center" vertical="center"/>
    </xf>
    <xf applyAlignment="1" applyBorder="1" applyFont="1" borderId="0" fillId="0" fontId="2" numFmtId="0" xfId="0">
      <alignment horizontal="center" vertical="center"/>
    </xf>
    <xf applyAlignment="1" applyBorder="1" applyFont="1" borderId="1" fillId="0" fontId="2" numFmtId="0" xfId="0">
      <alignment horizontal="center"/>
    </xf>
    <xf applyAlignment="1" applyBorder="1" applyFont="1" borderId="1" fillId="0" fontId="1" numFmtId="0" xfId="0">
      <alignment horizontal="center"/>
    </xf>
    <xf applyAlignment="1" applyBorder="1" applyFont="1" borderId="2" fillId="0" fontId="2" numFmtId="0" xfId="0">
      <alignment horizontal="center"/>
    </xf>
    <xf applyAlignment="1" applyBorder="1" applyFont="1" borderId="1" fillId="0" fontId="2" numFmtId="0" xfId="0">
      <alignment horizontal="center" vertical="top" wrapText="1"/>
    </xf>
    <xf applyAlignment="1" applyFont="1" borderId="0" fillId="0" fontId="2" numFmtId="0" xfId="0">
      <alignment horizontal="right"/>
    </xf>
    <xf applyAlignment="1" applyBorder="1" applyFont="1" borderId="0" fillId="0" fontId="2" numFmtId="0" xfId="0">
      <alignment horizontal="center"/>
    </xf>
    <xf applyAlignment="1" applyBorder="1" applyFont="1" applyNumberFormat="1" borderId="2" fillId="0" fontId="2" numFmtId="2" xfId="0">
      <alignment horizontal="center"/>
    </xf>
    <xf applyAlignment="1" applyBorder="1" applyFont="1" borderId="4" fillId="0" fontId="2" numFmtId="0" xfId="0">
      <alignment horizontal="center" vertical="center"/>
    </xf>
    <xf applyAlignment="1" applyFont="1" borderId="0" fillId="0" fontId="2" numFmtId="0" xfId="0"/>
    <xf applyAlignment="1" applyBorder="1" applyFont="1" applyNumberFormat="1" borderId="1" fillId="0" fontId="1" numFmtId="164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ill="1" applyFont="1" applyProtection="1" borderId="1" fillId="3" fontId="2" numFmtId="0" xfId="0">
      <alignment horizontal="left" vertical="top" wrapText="1"/>
      <protection locked="0"/>
    </xf>
    <xf applyAlignment="1" applyBorder="1" applyFont="1" borderId="1" fillId="0" fontId="7" numFmtId="0" xfId="0">
      <alignment horizontal="center" vertical="center" wrapText="1"/>
    </xf>
    <xf applyAlignment="1" applyFill="1" borderId="0" fillId="4" fontId="0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1" fillId="0" fontId="1" numFmtId="0" xfId="0">
      <alignment horizontal="center" vertical="center"/>
    </xf>
    <xf applyAlignment="1" applyBorder="1" applyFill="1" applyFont="1" applyNumberFormat="1" applyProtection="1" borderId="1" fillId="0" fontId="1" numFmtId="164" xfId="0">
      <alignment horizontal="center" vertical="center"/>
    </xf>
    <xf applyAlignment="1" applyBorder="1" applyFill="1" applyFont="1" applyNumberFormat="1" applyProtection="1" borderId="1" fillId="3" fontId="1" numFmtId="164" xfId="0">
      <alignment horizontal="center" vertical="center"/>
      <protection locked="0"/>
    </xf>
    <xf applyAlignment="1" applyBorder="1" applyFont="1" borderId="1" fillId="0" fontId="1" numFmtId="0" xfId="0">
      <alignment horizontal="center"/>
    </xf>
    <xf applyAlignment="1" applyBorder="1" applyFont="1" borderId="2" fillId="0" fontId="2" numFmtId="0" xfId="0">
      <alignment horizontal="center"/>
    </xf>
    <xf applyAlignment="1" applyBorder="1" applyFont="1" applyNumberFormat="1" borderId="2" fillId="0" fontId="2" numFmtId="2" xfId="0">
      <alignment horizontal="center" vertical="center"/>
    </xf>
    <xf applyAlignment="1" applyBorder="1" applyFont="1" borderId="1" fillId="0" fontId="2" numFmtId="0" xfId="0">
      <alignment horizontal="center" vertical="top" wrapText="1"/>
    </xf>
    <xf applyAlignment="1" applyBorder="1" applyFill="1" applyFont="1" applyNumberFormat="1" applyProtection="1" borderId="3" fillId="0" fontId="1" numFmtId="164" xfId="0">
      <alignment horizontal="center" vertical="center"/>
    </xf>
    <xf applyAlignment="1" applyBorder="1" applyFont="1" borderId="0" fillId="0" fontId="2" numFmtId="0" xfId="0">
      <alignment horizontal="center"/>
    </xf>
    <xf applyAlignment="1" applyBorder="1" applyFont="1" applyNumberFormat="1" borderId="1" fillId="0" fontId="1" numFmtId="164" xfId="0">
      <alignment horizontal="center" vertical="center"/>
    </xf>
    <xf applyAlignment="1" applyBorder="1" applyFont="1" borderId="3" fillId="0" fontId="2" numFmtId="0" xfId="0">
      <alignment horizontal="center" vertical="center"/>
    </xf>
    <xf applyAlignment="1" applyBorder="1" applyFill="1" applyFont="1" applyNumberFormat="1" applyProtection="1" borderId="3" fillId="0" fontId="1" numFmtId="164" xfId="0">
      <alignment horizontal="center" vertical="center"/>
    </xf>
    <xf applyAlignment="1" applyBorder="1" applyFont="1" borderId="1" fillId="0" fontId="2" numFmtId="0" xfId="0">
      <alignment horizontal="center" vertical="top" wrapText="1"/>
    </xf>
    <xf applyAlignment="1" applyBorder="1" applyFont="1" applyNumberFormat="1" borderId="1" fillId="0" fontId="1" numFmtId="164" xfId="0">
      <alignment horizontal="center" vertical="center"/>
    </xf>
    <xf applyAlignment="1" applyBorder="1" applyFont="1" borderId="0" fillId="0" fontId="2" numFmtId="0" xfId="0">
      <alignment horizontal="center"/>
    </xf>
    <xf applyAlignment="1" applyBorder="1" applyFont="1" applyNumberFormat="1" borderId="3" fillId="0" fontId="2" numFmtId="16" xfId="0">
      <alignment horizontal="center" vertical="center"/>
    </xf>
    <xf applyAlignment="1" applyBorder="1" applyFill="1" applyFont="1" applyNumberFormat="1" applyProtection="1" borderId="2" fillId="3" fontId="1" numFmtId="164" xfId="0">
      <alignment horizontal="center" vertical="center"/>
      <protection locked="0"/>
    </xf>
    <xf applyAlignment="1" applyBorder="1" applyFill="1" applyFont="1" applyNumberFormat="1" applyProtection="1" borderId="8" fillId="3" fontId="1" numFmtId="164" xfId="0">
      <alignment horizontal="center" vertical="center"/>
      <protection locked="0"/>
    </xf>
    <xf applyAlignment="1" applyBorder="1" applyFill="1" applyFont="1" applyNumberFormat="1" applyProtection="1" borderId="3" fillId="3" fontId="1" numFmtId="164" xfId="0">
      <alignment horizontal="center" vertical="center"/>
      <protection locked="0"/>
    </xf>
    <xf applyAlignment="1" applyBorder="1" applyFill="1" applyFont="1" applyNumberFormat="1" applyProtection="1" borderId="1" fillId="3" fontId="2" numFmtId="49" xfId="0">
      <alignment horizontal="left" vertical="top" wrapText="1"/>
      <protection locked="0"/>
    </xf>
    <xf applyAlignment="1" applyBorder="1" applyFill="1" applyFont="1" applyNumberFormat="1" applyProtection="1" borderId="2" fillId="3" fontId="2" numFmtId="14" xfId="0">
      <alignment horizontal="center" vertical="top" wrapText="1"/>
      <protection locked="0"/>
    </xf>
    <xf applyAlignment="1" applyBorder="1" applyFill="1" applyFont="1" applyNumberFormat="1" applyProtection="1" borderId="3" fillId="3" fontId="2" numFmtId="14" xfId="0">
      <alignment horizontal="center" vertical="top" wrapText="1"/>
      <protection locked="0"/>
    </xf>
    <xf applyAlignment="1" applyBorder="1" applyFill="1" applyFont="1" applyNumberFormat="1" applyProtection="1" borderId="8" fillId="3" fontId="2" numFmtId="14" xfId="0">
      <alignment horizontal="center" vertical="top" wrapText="1"/>
      <protection locked="0"/>
    </xf>
    <xf applyAlignment="1" applyFont="1" borderId="0" fillId="0" fontId="2" numFmtId="0" xfId="0">
      <alignment horizontal="right"/>
    </xf>
    <xf applyAlignment="1" applyBorder="1" applyFont="1" borderId="4" fillId="0" fontId="2" numFmtId="0" xfId="0">
      <alignment horizontal="center"/>
    </xf>
    <xf applyAlignment="1" applyFont="1" borderId="0" fillId="0" fontId="2" numFmtId="0" xfId="0">
      <alignment horizontal="left"/>
    </xf>
    <xf applyAlignment="1" applyBorder="1" applyFill="1" applyFont="1" applyNumberFormat="1" borderId="2" fillId="0" fontId="1" numFmtId="164" xfId="0">
      <alignment horizontal="center" vertical="center"/>
    </xf>
    <xf applyAlignment="1" applyBorder="1" applyFill="1" applyFont="1" applyNumberFormat="1" borderId="8" fillId="0" fontId="1" numFmtId="164" xfId="0">
      <alignment horizontal="center" vertical="center"/>
    </xf>
    <xf applyAlignment="1" applyBorder="1" applyFill="1" applyFont="1" applyNumberFormat="1" borderId="3" fillId="0" fontId="1" numFmtId="164" xfId="0">
      <alignment horizontal="center" vertical="center"/>
    </xf>
    <xf applyAlignment="1" applyBorder="1" applyFont="1" borderId="6" fillId="0" fontId="2" numFmtId="0" xfId="0">
      <alignment horizontal="center" vertical="top" wrapText="1"/>
    </xf>
    <xf applyAlignment="1" applyBorder="1" applyFont="1" borderId="5" fillId="0" fontId="2" numFmtId="0" xfId="0">
      <alignment horizontal="center" vertical="top" wrapText="1"/>
    </xf>
    <xf applyAlignment="1" applyBorder="1" applyFont="1" borderId="7" fillId="0" fontId="2" numFmtId="0" xfId="0">
      <alignment horizontal="center" vertical="top" wrapText="1"/>
    </xf>
    <xf applyAlignment="1" applyBorder="1" applyFont="1" borderId="9" fillId="0" fontId="2" numFmtId="0" xfId="0">
      <alignment horizontal="center" vertical="top" wrapText="1"/>
    </xf>
    <xf applyAlignment="1" applyBorder="1" applyFont="1" borderId="4" fillId="0" fontId="2" numFmtId="0" xfId="0">
      <alignment horizontal="center" vertical="top" wrapText="1"/>
    </xf>
    <xf applyAlignment="1" applyBorder="1" applyFont="1" borderId="10" fillId="0" fontId="2" numFmtId="0" xfId="0">
      <alignment horizontal="center" vertical="top" wrapText="1"/>
    </xf>
    <xf applyAlignment="1" applyBorder="1" applyFont="1" borderId="1" fillId="0" fontId="2" numFmtId="0" xfId="0">
      <alignment horizontal="center" vertical="center" wrapText="1"/>
    </xf>
    <xf applyAlignment="1" applyBorder="1" applyFont="1" borderId="2" fillId="0" fontId="2" numFmtId="0" xfId="0">
      <alignment horizontal="center" vertical="center" wrapText="1"/>
    </xf>
    <xf applyAlignment="1" applyBorder="1" applyFont="1" borderId="3" fillId="0" fontId="2" numFmtId="0" xfId="0">
      <alignment horizontal="center" vertical="center" wrapText="1"/>
    </xf>
    <xf applyAlignment="1" applyBorder="1" applyFont="1" borderId="8" fillId="0" fontId="2" numFmtId="0" xfId="0">
      <alignment horizontal="center" vertical="center" wrapText="1"/>
    </xf>
    <xf applyAlignment="1" applyBorder="1" applyFont="1" borderId="2" fillId="0" fontId="2" numFmtId="0" xfId="0">
      <alignment horizontal="center" vertical="center"/>
    </xf>
    <xf applyAlignment="1" applyBorder="1" applyFont="1" borderId="8" fillId="0" fontId="2" numFmtId="0" xfId="0">
      <alignment horizontal="center" vertical="center"/>
    </xf>
    <xf applyAlignment="1" applyBorder="1" applyFont="1" borderId="3" fillId="0" fontId="2" numFmtId="0" xfId="0">
      <alignment horizontal="center" vertical="center"/>
    </xf>
    <xf applyAlignment="1" applyBorder="1" applyFill="1" applyFont="1" applyNumberFormat="1" applyProtection="1" borderId="2" fillId="0" fontId="1" numFmtId="164" xfId="0">
      <alignment horizontal="center" vertical="center"/>
    </xf>
    <xf applyAlignment="1" applyBorder="1" applyFill="1" applyFont="1" applyNumberFormat="1" applyProtection="1" borderId="3" fillId="0" fontId="1" numFmtId="164" xfId="0">
      <alignment horizontal="center" vertical="center"/>
    </xf>
    <xf applyAlignment="1" applyBorder="1" applyFont="1" applyNumberFormat="1" borderId="2" fillId="0" fontId="1" numFmtId="164" xfId="0">
      <alignment horizontal="center" vertical="center"/>
    </xf>
    <xf applyAlignment="1" applyBorder="1" applyFont="1" applyNumberFormat="1" borderId="8" fillId="0" fontId="1" numFmtId="164" xfId="0">
      <alignment horizontal="center" vertical="center"/>
    </xf>
    <xf applyAlignment="1" applyBorder="1" applyFont="1" applyNumberFormat="1" borderId="3" fillId="0" fontId="1" numFmtId="164" xfId="0">
      <alignment horizontal="center" vertical="center"/>
    </xf>
    <xf applyAlignment="1" applyBorder="1" applyFont="1" borderId="0" fillId="0" fontId="2" numFmtId="0" xfId="0">
      <alignment horizontal="center" vertical="top" wrapText="1"/>
    </xf>
    <xf applyAlignment="1" applyBorder="1" applyFont="1" borderId="3" fillId="0" fontId="2" numFmtId="0" xfId="0">
      <alignment horizontal="center" vertical="top"/>
    </xf>
    <xf applyAlignment="1" applyBorder="1" applyFont="1" borderId="1" fillId="0" fontId="2" numFmtId="0" xfId="0">
      <alignment horizontal="center" vertical="top"/>
    </xf>
    <xf applyAlignment="1" applyBorder="1" applyFont="1" borderId="2" fillId="0" fontId="2" numFmtId="0" xfId="0">
      <alignment horizontal="center" vertical="top"/>
    </xf>
    <xf applyAlignment="1" applyBorder="1" applyFont="1" borderId="1" fillId="0" fontId="2" numFmtId="0" xfId="0">
      <alignment horizontal="center" vertical="top" wrapText="1"/>
    </xf>
    <xf applyAlignment="1" applyBorder="1" applyFont="1" borderId="2" fillId="0" fontId="1" numFmtId="0" xfId="0">
      <alignment horizontal="center" vertical="center"/>
    </xf>
    <xf applyAlignment="1" applyBorder="1" applyFont="1" borderId="3" fillId="0" fontId="1" numFmtId="0" xfId="0">
      <alignment horizontal="center" vertical="center"/>
    </xf>
    <xf applyAlignment="1" applyBorder="1" applyFont="1" borderId="2" fillId="0" fontId="2" numFmtId="0" xfId="0">
      <alignment horizontal="center" vertical="top" wrapText="1"/>
    </xf>
    <xf applyAlignment="1" applyBorder="1" applyFont="1" borderId="3" fillId="0" fontId="2" numFmtId="0" xfId="0">
      <alignment horizontal="center" vertical="top" wrapText="1"/>
    </xf>
    <xf applyAlignment="1" applyBorder="1" applyFont="1" applyNumberFormat="1" borderId="1" fillId="0" fontId="1" numFmtId="164" xfId="0">
      <alignment horizontal="center" vertical="center"/>
    </xf>
    <xf applyAlignment="1" applyBorder="1" applyFont="1" borderId="1" fillId="0" fontId="1" numFmtId="0" xfId="0">
      <alignment horizontal="center"/>
    </xf>
    <xf applyAlignment="1" applyBorder="1" applyFill="1" applyFont="1" borderId="1" fillId="0" fontId="1" numFmtId="0" xfId="0">
      <alignment horizontal="center"/>
    </xf>
    <xf applyAlignment="1" applyBorder="1" applyFill="1" applyFont="1" borderId="2" fillId="0" fontId="1" numFmtId="0" xfId="0">
      <alignment horizontal="center"/>
    </xf>
    <xf applyAlignment="1" applyBorder="1" applyFill="1" applyFont="1" borderId="3" fillId="0" fontId="1" numFmtId="0" xfId="0">
      <alignment horizontal="center"/>
    </xf>
    <xf applyAlignment="1" applyBorder="1" applyFill="1" applyFont="1" borderId="2" fillId="0" fontId="1" numFmtId="0" xfId="0">
      <alignment horizontal="center" wrapText="1"/>
    </xf>
    <xf applyAlignment="1" applyBorder="1" applyFill="1" applyFont="1" borderId="3" fillId="0" fontId="1" numFmtId="0" xfId="0">
      <alignment horizontal="center" wrapText="1"/>
    </xf>
    <xf applyAlignment="1" applyBorder="1" applyFont="1" borderId="0" fillId="0" fontId="2" numFmtId="0" xfId="0">
      <alignment horizontal="center"/>
    </xf>
    <xf applyAlignment="1" applyFont="1" borderId="0" fillId="0" fontId="2" numFmtId="0" xfId="0">
      <alignment horizontal="justify"/>
    </xf>
    <xf applyAlignment="1" applyFont="1" borderId="0" fillId="0" fontId="2" numFmtId="0" xfId="0">
      <alignment horizontal="justify" wrapText="1"/>
    </xf>
    <xf applyAlignment="1" applyBorder="1" applyFont="1" borderId="4" fillId="0" fontId="2" numFmtId="0" xfId="0">
      <alignment horizontal="center" vertical="center"/>
    </xf>
    <xf applyAlignment="1" applyBorder="1" applyFont="1" borderId="0" fillId="0" fontId="2" numFmtId="0" xfId="0">
      <alignment horizontal="center" vertical="center"/>
    </xf>
    <xf applyAlignment="1" applyBorder="1" applyFont="1" borderId="5" fillId="0" fontId="2" numFmtId="0" xfId="0">
      <alignment horizontal="center" vertical="center"/>
    </xf>
    <xf applyAlignment="1" applyBorder="1" applyFont="1" applyNumberFormat="1" borderId="1" fillId="0" fontId="1" numFmtId="164" xfId="0">
      <alignment horizontal="center" vertical="center" wrapText="1"/>
    </xf>
    <xf applyAlignment="1" applyBorder="1" applyFont="1" borderId="1" fillId="0" fontId="2" numFmtId="0" xfId="0">
      <alignment horizontal="left" vertical="top" wrapText="1"/>
    </xf>
    <xf applyAlignment="1" applyBorder="1" applyFont="1" borderId="1" fillId="0" fontId="7" numFmtId="0" xfId="0">
      <alignment horizontal="left" vertical="top" wrapText="1"/>
    </xf>
    <xf applyAlignment="1" applyBorder="1" applyFont="1" borderId="1" fillId="0" fontId="7" numFmtId="0" xfId="0">
      <alignment horizontal="center" vertical="center" wrapText="1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1" fillId="0" fontId="1" numFmtId="0" xfId="0">
      <alignment horizontal="center" wrapText="1"/>
    </xf>
  </cellXfs>
  <cellStyles count="2">
    <cellStyle builtinId="0" name="Обычный" xfId="0"/>
    <cellStyle name="Обычный 2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R244"/>
  <sheetViews>
    <sheetView tabSelected="1" workbookViewId="0" zoomScaleNormal="100" zoomScalePageLayoutView="85">
      <selection activeCell="P4" sqref="P1:R1048576"/>
    </sheetView>
  </sheetViews>
  <sheetFormatPr defaultColWidth="12.5703125" defaultRowHeight="15" x14ac:dyDescent="0.25"/>
  <cols>
    <col min="1" max="1" customWidth="true" width="18.28515625" collapsed="false"/>
    <col min="2" max="2" customWidth="true" width="2.140625" collapsed="false"/>
    <col min="3" max="3" customWidth="true" width="4.140625" collapsed="false"/>
    <col min="4" max="4" customWidth="true" width="2.140625" collapsed="false"/>
    <col min="5" max="5" customWidth="true" width="5.7109375" collapsed="false"/>
    <col min="6" max="6" customWidth="true" width="3.7109375" collapsed="false"/>
    <col min="7" max="7" customWidth="true" width="1.42578125" collapsed="false"/>
    <col min="8" max="8" customWidth="true" width="2.28515625" collapsed="false"/>
    <col min="9" max="9" customWidth="true" width="7.0" collapsed="false"/>
    <col min="10" max="10" customWidth="true" width="2.85546875" collapsed="false"/>
    <col min="11" max="11" customWidth="true" width="6.7109375" collapsed="false"/>
    <col min="12" max="12" customWidth="true" width="9.28515625" collapsed="false"/>
    <col min="13" max="13" customWidth="true" width="9.85546875" collapsed="false"/>
    <col min="14" max="14" customWidth="true" width="2.7109375" collapsed="false"/>
    <col min="15" max="15" customWidth="true" width="7.0" collapsed="false"/>
    <col min="16" max="16" customWidth="true" hidden="true" width="6.7109375" collapsed="false"/>
    <col min="17" max="18" customWidth="true" hidden="true" width="7.28515625" collapsed="false"/>
    <col min="19" max="19" customWidth="true" width="10.42578125" collapsed="false"/>
    <col min="20" max="20" customWidth="true" width="9.5703125" collapsed="false"/>
    <col min="21" max="21" customWidth="true" width="5.140625" collapsed="false"/>
    <col min="22" max="22" customWidth="true" width="5.42578125" collapsed="false"/>
    <col min="23" max="23" customWidth="true" width="1.5703125" collapsed="false"/>
    <col min="24" max="24" customWidth="true" width="7.42578125" collapsed="false"/>
    <col min="25" max="25" customWidth="true" width="8.85546875" collapsed="false"/>
    <col min="26" max="26" customWidth="true" width="10.140625" collapsed="false"/>
    <col min="27" max="27" customWidth="true" width="3.5703125" collapsed="false"/>
    <col min="28" max="28" customWidth="true" width="6.28515625" collapsed="false"/>
    <col min="29" max="29" customWidth="true" width="12.85546875" collapsed="false"/>
    <col min="30" max="30" customWidth="true" width="3.7109375" collapsed="false"/>
    <col min="31" max="31" customWidth="true" width="2.5703125" collapsed="false"/>
    <col min="32" max="32" customWidth="true" width="11.7109375" collapsed="false"/>
    <col min="33" max="33" customWidth="true" width="50.28515625" collapsed="false"/>
    <col min="36" max="36" customWidth="true" hidden="true" width="5.85546875" collapsed="false"/>
    <col min="37" max="37" customWidth="true" hidden="true" width="8.28515625" collapsed="false"/>
    <col min="38" max="38" customWidth="true" hidden="true" width="6.7109375" collapsed="false"/>
    <col min="39" max="39" customWidth="true" hidden="true" width="10.85546875" collapsed="false"/>
    <col min="40" max="40" customWidth="true" hidden="true" width="7.28515625" collapsed="false"/>
    <col min="41" max="41" customWidth="true" hidden="true" width="8.42578125" collapsed="false"/>
    <col min="42" max="42" customWidth="true" hidden="true" width="8.85546875" collapsed="false"/>
    <col min="43" max="43" customWidth="true" hidden="true" width="3.28515625" collapsed="false"/>
    <col min="44" max="44" customWidth="true" width="12.5703125" collapsed="false"/>
  </cols>
  <sheetData>
    <row ht="15.75" r="1" spans="1:43" x14ac:dyDescent="0.25">
      <c r="A1" s="119" t="s">
        <v>18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J1" s="8"/>
      <c r="AK1" s="8">
        <f ca="1">YEAR(AM1)</f>
        <v>2021</v>
      </c>
      <c r="AL1" s="12"/>
      <c r="AM1" s="13">
        <f ca="1">TODAY()</f>
        <v>44397</v>
      </c>
      <c r="AN1" s="10">
        <f ca="1">MONTH(TODAY())-1</f>
        <v>6</v>
      </c>
      <c r="AO1" s="10" t="str">
        <f ca="1">VLOOKUP(AN1,AJ3:AL15,3)</f>
        <v>июня</v>
      </c>
      <c r="AP1" s="10" t="str">
        <f ca="1">VLOOKUP(AN1,AJ3:AL15,2)</f>
        <v>июнь</v>
      </c>
      <c r="AQ1" s="10" t="s">
        <v>3</v>
      </c>
    </row>
    <row ht="15.75" r="2" spans="1:43" x14ac:dyDescent="0.25">
      <c r="A2" s="119" t="s">
        <v>76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J2" s="8"/>
      <c r="AK2" s="8"/>
      <c r="AL2" s="10"/>
      <c r="AN2" s="10">
        <f ca="1">MONTH(TODAY())</f>
        <v>7</v>
      </c>
      <c r="AO2" s="10" t="str">
        <f ca="1">VLOOKUP(AN2,AJ3:AL15,3)</f>
        <v>июля</v>
      </c>
      <c r="AP2" s="10" t="s">
        <v>4</v>
      </c>
      <c r="AQ2" s="14" t="s">
        <v>5</v>
      </c>
    </row>
    <row ht="15.75" r="3" spans="1:43" x14ac:dyDescent="0.25">
      <c r="A3" s="20"/>
      <c r="B3" s="15"/>
      <c r="C3" s="79"/>
      <c r="D3" s="79"/>
      <c r="E3" s="79"/>
      <c r="F3" s="31"/>
      <c r="G3" s="31"/>
      <c r="H3" s="15"/>
      <c r="I3" s="15"/>
      <c r="M3" s="79" t="s">
        <v>39</v>
      </c>
      <c r="N3" s="79"/>
      <c r="O3" s="80" t="str">
        <f>AK9</f>
        <v>июнь</v>
      </c>
      <c r="P3" s="80"/>
      <c r="Q3" s="80"/>
      <c r="R3" s="80"/>
      <c r="S3" s="80"/>
      <c r="T3" s="80"/>
      <c r="U3" s="49">
        <v>20</v>
      </c>
      <c r="V3" s="25" t="str">
        <f ca="1">AN8</f>
        <v>21</v>
      </c>
      <c r="W3" s="81" t="s">
        <v>2</v>
      </c>
      <c r="X3" s="81"/>
      <c r="AJ3" s="8">
        <v>1</v>
      </c>
      <c r="AK3" s="8" t="s">
        <v>65</v>
      </c>
      <c r="AL3" s="10" t="s">
        <v>6</v>
      </c>
      <c r="AM3" s="10"/>
      <c r="AN3" s="10">
        <f ca="1">MONTH(TODAY())+1</f>
        <v>8</v>
      </c>
      <c r="AO3" s="10" t="str">
        <f ca="1">VLOOKUP(AN3,AJ3:AL15,2)</f>
        <v>август</v>
      </c>
      <c r="AP3" s="10"/>
      <c r="AQ3" s="10"/>
    </row>
    <row ht="15.75" r="4" spans="1:43" x14ac:dyDescent="0.25">
      <c r="A4" s="20"/>
      <c r="B4" s="2"/>
      <c r="C4" s="2"/>
      <c r="D4" s="9"/>
      <c r="E4" s="9"/>
      <c r="F4" s="9"/>
      <c r="G4" s="9"/>
      <c r="H4" s="9"/>
      <c r="I4" s="9"/>
      <c r="J4" s="9"/>
      <c r="K4" s="9"/>
      <c r="L4" s="19"/>
      <c r="M4" s="19"/>
      <c r="N4" s="19"/>
      <c r="O4" s="19"/>
      <c r="P4" s="19"/>
      <c r="Q4" s="19"/>
      <c r="R4" s="19"/>
      <c r="S4" s="19"/>
      <c r="T4" s="19"/>
      <c r="U4" s="4"/>
      <c r="V4" s="2"/>
      <c r="AJ4" s="8">
        <v>2</v>
      </c>
      <c r="AK4" s="8" t="s">
        <v>66</v>
      </c>
      <c r="AL4" s="10" t="s">
        <v>7</v>
      </c>
      <c r="AM4" s="11"/>
      <c r="AN4" s="10">
        <f ca="1">DAY(TODAY())</f>
        <v>20</v>
      </c>
      <c r="AO4" s="10"/>
      <c r="AP4" s="10"/>
      <c r="AQ4" s="10"/>
    </row>
    <row hidden="1" ht="15.75" r="5" spans="1:43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AJ5" s="8">
        <v>3</v>
      </c>
      <c r="AK5" s="8" t="s">
        <v>67</v>
      </c>
      <c r="AL5" s="10" t="s">
        <v>8</v>
      </c>
      <c r="AM5" s="10"/>
      <c r="AN5" s="10">
        <f ca="1">YEAR(AM1)</f>
        <v>2021</v>
      </c>
      <c r="AO5" s="10"/>
      <c r="AP5" s="10"/>
      <c r="AQ5" s="10"/>
    </row>
    <row hidden="1" ht="15.75" r="6" spans="1:43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Y6" s="7"/>
      <c r="Z6" s="7"/>
      <c r="AA6" s="7"/>
      <c r="AB6" s="7"/>
      <c r="AC6" s="7"/>
      <c r="AD6" s="7"/>
      <c r="AE6" s="7"/>
      <c r="AF6" s="7"/>
    </row>
    <row customHeight="1" ht="15.75" r="7" spans="1:43" x14ac:dyDescent="0.25">
      <c r="A7" s="107" t="s">
        <v>23</v>
      </c>
      <c r="B7" s="110"/>
      <c r="C7" s="85" t="str">
        <f ca="1">"Квота (объем вылова) на "&amp;AK1&amp;" год, тонн"</f>
        <v>Квота (объем вылова) на 2021 год, тонн</v>
      </c>
      <c r="D7" s="86"/>
      <c r="E7" s="86"/>
      <c r="F7" s="86"/>
      <c r="G7" s="87"/>
      <c r="H7" s="104" t="s">
        <v>36</v>
      </c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6"/>
      <c r="AC7" s="85" t="str">
        <f ca="1">"Итого за "&amp;AK1&amp;" год (тонн)"</f>
        <v>Итого за 2021 год (тонн)</v>
      </c>
      <c r="AD7" s="86"/>
      <c r="AE7" s="87"/>
      <c r="AF7" s="7"/>
      <c r="AJ7" s="8">
        <v>4</v>
      </c>
      <c r="AK7" s="8" t="s">
        <v>68</v>
      </c>
      <c r="AL7" s="10" t="s">
        <v>9</v>
      </c>
      <c r="AM7" s="10"/>
      <c r="AN7" s="10">
        <f ca="1">MONTH(TODAY())-1</f>
        <v>6</v>
      </c>
      <c r="AO7" s="10"/>
      <c r="AP7" s="10"/>
      <c r="AQ7" s="10"/>
    </row>
    <row customHeight="1" ht="57" r="8" spans="1:43" x14ac:dyDescent="0.25">
      <c r="A8" s="107"/>
      <c r="B8" s="107"/>
      <c r="C8" s="88"/>
      <c r="D8" s="89"/>
      <c r="E8" s="89"/>
      <c r="F8" s="89"/>
      <c r="G8" s="90"/>
      <c r="H8" s="110" t="s">
        <v>24</v>
      </c>
      <c r="I8" s="111"/>
      <c r="J8" s="110" t="s">
        <v>25</v>
      </c>
      <c r="K8" s="111"/>
      <c r="L8" s="29" t="s">
        <v>26</v>
      </c>
      <c r="M8" s="28" t="s">
        <v>27</v>
      </c>
      <c r="N8" s="107" t="s">
        <v>28</v>
      </c>
      <c r="O8" s="107"/>
      <c r="P8" s="68"/>
      <c r="Q8" s="62"/>
      <c r="R8" s="62"/>
      <c r="S8" s="29" t="s">
        <v>29</v>
      </c>
      <c r="T8" s="29" t="s">
        <v>30</v>
      </c>
      <c r="U8" s="107" t="s">
        <v>31</v>
      </c>
      <c r="V8" s="107"/>
      <c r="W8" s="107" t="s">
        <v>32</v>
      </c>
      <c r="X8" s="107"/>
      <c r="Y8" s="29" t="s">
        <v>33</v>
      </c>
      <c r="Z8" s="29" t="s">
        <v>34</v>
      </c>
      <c r="AA8" s="110" t="s">
        <v>35</v>
      </c>
      <c r="AB8" s="111"/>
      <c r="AC8" s="88"/>
      <c r="AD8" s="89"/>
      <c r="AE8" s="90"/>
      <c r="AF8" s="7"/>
      <c r="AJ8" s="8">
        <v>5</v>
      </c>
      <c r="AK8" s="8" t="s">
        <v>69</v>
      </c>
      <c r="AL8" s="10" t="s">
        <v>10</v>
      </c>
      <c r="AM8" s="10"/>
      <c r="AN8" s="10" t="str">
        <f ca="1">RIGHT(AN5,(LEN(AN5)-2))</f>
        <v>21</v>
      </c>
      <c r="AO8" s="10"/>
      <c r="AP8" s="10" t="str">
        <f ca="1">"«01» "&amp;AO2&amp;" "&amp;AN5&amp;" г."</f>
        <v>«01» июля 2021 г.</v>
      </c>
      <c r="AQ8" s="10"/>
    </row>
    <row ht="15.75" r="9" spans="1:43" x14ac:dyDescent="0.25">
      <c r="A9" s="113">
        <v>1</v>
      </c>
      <c r="B9" s="113"/>
      <c r="C9" s="95">
        <v>2</v>
      </c>
      <c r="D9" s="96"/>
      <c r="E9" s="96"/>
      <c r="F9" s="96"/>
      <c r="G9" s="97"/>
      <c r="H9" s="108">
        <v>3</v>
      </c>
      <c r="I9" s="109"/>
      <c r="J9" s="95">
        <v>4</v>
      </c>
      <c r="K9" s="97"/>
      <c r="L9" s="55">
        <v>5</v>
      </c>
      <c r="M9" s="55">
        <v>6</v>
      </c>
      <c r="N9" s="95">
        <v>7</v>
      </c>
      <c r="O9" s="97"/>
      <c r="P9" s="66" t="s">
        <v>83</v>
      </c>
      <c r="Q9" s="71" t="s">
        <v>84</v>
      </c>
      <c r="R9" s="71" t="s">
        <v>85</v>
      </c>
      <c r="S9" s="55">
        <v>8</v>
      </c>
      <c r="T9" s="55">
        <v>9</v>
      </c>
      <c r="U9" s="95">
        <v>10</v>
      </c>
      <c r="V9" s="97"/>
      <c r="W9" s="95">
        <v>11</v>
      </c>
      <c r="X9" s="97"/>
      <c r="Y9" s="56">
        <v>12</v>
      </c>
      <c r="Z9" s="56">
        <v>13</v>
      </c>
      <c r="AA9" s="92">
        <v>14</v>
      </c>
      <c r="AB9" s="93">
        <v>14</v>
      </c>
      <c r="AC9" s="95">
        <v>15</v>
      </c>
      <c r="AD9" s="96"/>
      <c r="AE9" s="97"/>
      <c r="AF9" s="7"/>
      <c r="AJ9" s="8">
        <v>6</v>
      </c>
      <c r="AK9" s="8" t="s">
        <v>70</v>
      </c>
      <c r="AL9" s="10" t="s">
        <v>11</v>
      </c>
      <c r="AM9" s="10"/>
      <c r="AN9" s="10">
        <f ca="1">RIGHT(AN5,(LEN(AN5)-2))+1</f>
        <v>22</v>
      </c>
      <c r="AO9" s="10"/>
      <c r="AP9" s="10" t="str">
        <f ca="1">"«01» "&amp;AO5&amp;" "&amp;AN5&amp;" г."</f>
        <v>«01»  2021 г.</v>
      </c>
      <c r="AQ9" s="10"/>
    </row>
    <row r="10" spans="1:43" x14ac:dyDescent="0.25">
      <c r="A10" s="114" t="s">
        <v>45</v>
      </c>
      <c r="B10" s="114"/>
      <c r="C10" s="72"/>
      <c r="D10" s="73"/>
      <c r="E10" s="73"/>
      <c r="F10" s="73"/>
      <c r="G10" s="74"/>
      <c r="H10" s="98"/>
      <c r="I10" s="99"/>
      <c r="J10" s="98"/>
      <c r="K10" s="99"/>
      <c r="L10" s="57"/>
      <c r="M10" s="57"/>
      <c r="N10" s="98" t="str">
        <f>IF(P10=0,"",P10)</f>
        <v/>
      </c>
      <c r="O10" s="99"/>
      <c r="P10" s="67">
        <f>ROUND(IF(R10="",Q10,R10),3)</f>
        <v>0</v>
      </c>
      <c r="Q10" s="63"/>
      <c r="R10" s="63"/>
      <c r="S10" s="58"/>
      <c r="T10" s="57"/>
      <c r="U10" s="98"/>
      <c r="V10" s="99"/>
      <c r="W10" s="98"/>
      <c r="X10" s="99"/>
      <c r="Y10" s="57"/>
      <c r="Z10" s="57"/>
      <c r="AA10" s="98"/>
      <c r="AB10" s="99"/>
      <c r="AC10" s="82">
        <f>SUM(H10:O10)+SUM(S10:AB10)</f>
        <v>0</v>
      </c>
      <c r="AD10" s="83"/>
      <c r="AE10" s="84"/>
      <c r="AF10" s="7"/>
      <c r="AJ10" s="8">
        <v>7</v>
      </c>
      <c r="AK10" s="8" t="s">
        <v>71</v>
      </c>
      <c r="AL10" s="10" t="s">
        <v>12</v>
      </c>
      <c r="AM10" s="10"/>
      <c r="AN10" s="10"/>
      <c r="AO10" s="10"/>
      <c r="AP10" s="10"/>
      <c r="AQ10" s="10"/>
    </row>
    <row r="11" spans="1:43" x14ac:dyDescent="0.25">
      <c r="A11" s="114" t="s">
        <v>46</v>
      </c>
      <c r="B11" s="114"/>
      <c r="C11" s="72"/>
      <c r="D11" s="73"/>
      <c r="E11" s="73"/>
      <c r="F11" s="73"/>
      <c r="G11" s="74"/>
      <c r="H11" s="98"/>
      <c r="I11" s="99"/>
      <c r="J11" s="98"/>
      <c r="K11" s="99"/>
      <c r="L11" s="57"/>
      <c r="M11" s="57"/>
      <c r="N11" s="98" t="str">
        <f ref="N11:N34" si="0" t="shared">IF(P11=0,"",P11)</f>
        <v/>
      </c>
      <c r="O11" s="99"/>
      <c r="P11" s="67">
        <f ref="P11:P34" si="1" t="shared">ROUND(IF(R11="",Q11,R11),3)</f>
        <v>0</v>
      </c>
      <c r="Q11" s="63"/>
      <c r="R11" s="63"/>
      <c r="S11" s="58"/>
      <c r="T11" s="57"/>
      <c r="U11" s="98"/>
      <c r="V11" s="99"/>
      <c r="W11" s="98"/>
      <c r="X11" s="99"/>
      <c r="Y11" s="57"/>
      <c r="Z11" s="57"/>
      <c r="AA11" s="98"/>
      <c r="AB11" s="99"/>
      <c r="AC11" s="82">
        <f ref="AC11:AC34" si="2" t="shared">SUM(H11:O11)+SUM(S11:AB11)</f>
        <v>0</v>
      </c>
      <c r="AD11" s="83"/>
      <c r="AE11" s="84"/>
      <c r="AF11" s="7"/>
      <c r="AJ11" s="8">
        <v>8</v>
      </c>
      <c r="AK11" s="8" t="s">
        <v>72</v>
      </c>
      <c r="AL11" s="10" t="s">
        <v>13</v>
      </c>
      <c r="AM11" s="10"/>
      <c r="AN11" s="10"/>
      <c r="AO11" s="54" t="s">
        <v>88</v>
      </c>
      <c r="AP11" s="10"/>
      <c r="AQ11" s="10"/>
    </row>
    <row r="12" spans="1:43" x14ac:dyDescent="0.25">
      <c r="A12" s="114" t="s">
        <v>47</v>
      </c>
      <c r="B12" s="114"/>
      <c r="C12" s="72"/>
      <c r="D12" s="73"/>
      <c r="E12" s="73"/>
      <c r="F12" s="73"/>
      <c r="G12" s="74"/>
      <c r="H12" s="98"/>
      <c r="I12" s="99"/>
      <c r="J12" s="98"/>
      <c r="K12" s="99"/>
      <c r="L12" s="57"/>
      <c r="M12" s="57"/>
      <c r="N12" s="98" t="str">
        <f si="0" t="shared"/>
        <v/>
      </c>
      <c r="O12" s="99"/>
      <c r="P12" s="67">
        <f si="1" t="shared"/>
        <v>0</v>
      </c>
      <c r="Q12" s="63"/>
      <c r="R12" s="63"/>
      <c r="S12" s="58"/>
      <c r="T12" s="57"/>
      <c r="U12" s="98"/>
      <c r="V12" s="99"/>
      <c r="W12" s="98"/>
      <c r="X12" s="99"/>
      <c r="Y12" s="57"/>
      <c r="Z12" s="57"/>
      <c r="AA12" s="98"/>
      <c r="AB12" s="99"/>
      <c r="AC12" s="82">
        <f si="2" t="shared"/>
        <v>0</v>
      </c>
      <c r="AD12" s="83"/>
      <c r="AE12" s="84"/>
      <c r="AF12" s="7"/>
      <c r="AJ12" s="8">
        <v>9</v>
      </c>
      <c r="AK12" s="8" t="s">
        <v>73</v>
      </c>
      <c r="AL12" s="10" t="s">
        <v>14</v>
      </c>
      <c r="AM12" s="10"/>
      <c r="AN12" s="10"/>
      <c r="AO12" s="10"/>
      <c r="AP12" s="10"/>
      <c r="AQ12" s="10"/>
    </row>
    <row r="13" spans="1:43" x14ac:dyDescent="0.25">
      <c r="A13" s="114" t="s">
        <v>48</v>
      </c>
      <c r="B13" s="114"/>
      <c r="C13" s="72"/>
      <c r="D13" s="73"/>
      <c r="E13" s="73"/>
      <c r="F13" s="73"/>
      <c r="G13" s="74"/>
      <c r="H13" s="98"/>
      <c r="I13" s="99"/>
      <c r="J13" s="98"/>
      <c r="K13" s="99"/>
      <c r="L13" s="57"/>
      <c r="M13" s="57"/>
      <c r="N13" s="98" t="str">
        <f si="0" t="shared"/>
        <v/>
      </c>
      <c r="O13" s="99"/>
      <c r="P13" s="67">
        <f si="1" t="shared"/>
        <v>0</v>
      </c>
      <c r="Q13" s="63"/>
      <c r="R13" s="63"/>
      <c r="S13" s="58"/>
      <c r="T13" s="57"/>
      <c r="U13" s="98"/>
      <c r="V13" s="99"/>
      <c r="W13" s="98"/>
      <c r="X13" s="99"/>
      <c r="Y13" s="57"/>
      <c r="Z13" s="57"/>
      <c r="AA13" s="98"/>
      <c r="AB13" s="99"/>
      <c r="AC13" s="82">
        <f si="2" t="shared"/>
        <v>0</v>
      </c>
      <c r="AD13" s="83"/>
      <c r="AE13" s="84"/>
      <c r="AF13" s="7"/>
      <c r="AJ13" s="8">
        <v>10</v>
      </c>
      <c r="AK13" s="8" t="s">
        <v>5</v>
      </c>
      <c r="AL13" s="10" t="s">
        <v>15</v>
      </c>
      <c r="AM13" s="10"/>
      <c r="AN13" s="10"/>
      <c r="AO13" s="10"/>
      <c r="AP13" s="10"/>
      <c r="AQ13" s="10"/>
    </row>
    <row r="14" spans="1:43" x14ac:dyDescent="0.25">
      <c r="A14" s="114" t="s">
        <v>49</v>
      </c>
      <c r="B14" s="114"/>
      <c r="C14" s="72"/>
      <c r="D14" s="73"/>
      <c r="E14" s="73"/>
      <c r="F14" s="73"/>
      <c r="G14" s="74"/>
      <c r="H14" s="98"/>
      <c r="I14" s="99"/>
      <c r="J14" s="98"/>
      <c r="K14" s="99"/>
      <c r="L14" s="57"/>
      <c r="M14" s="57"/>
      <c r="N14" s="98" t="str">
        <f si="0" t="shared"/>
        <v/>
      </c>
      <c r="O14" s="99"/>
      <c r="P14" s="67">
        <f si="1" t="shared"/>
        <v>0</v>
      </c>
      <c r="Q14" s="63"/>
      <c r="R14" s="63"/>
      <c r="S14" s="58"/>
      <c r="T14" s="57"/>
      <c r="U14" s="98"/>
      <c r="V14" s="99"/>
      <c r="W14" s="98"/>
      <c r="X14" s="99"/>
      <c r="Y14" s="57"/>
      <c r="Z14" s="57"/>
      <c r="AA14" s="98"/>
      <c r="AB14" s="99"/>
      <c r="AC14" s="82">
        <f si="2" t="shared"/>
        <v>0</v>
      </c>
      <c r="AD14" s="83"/>
      <c r="AE14" s="84"/>
      <c r="AF14" s="7"/>
      <c r="AJ14" s="8">
        <v>11</v>
      </c>
      <c r="AK14" s="8" t="s">
        <v>74</v>
      </c>
      <c r="AL14" s="10" t="s">
        <v>16</v>
      </c>
      <c r="AM14" s="10"/>
      <c r="AN14" s="10"/>
      <c r="AO14" s="10"/>
      <c r="AP14" s="10"/>
      <c r="AQ14" s="10"/>
    </row>
    <row r="15" spans="1:43" x14ac:dyDescent="0.25">
      <c r="A15" s="114" t="s">
        <v>50</v>
      </c>
      <c r="B15" s="114"/>
      <c r="C15" s="72"/>
      <c r="D15" s="73"/>
      <c r="E15" s="73"/>
      <c r="F15" s="73"/>
      <c r="G15" s="74"/>
      <c r="H15" s="98"/>
      <c r="I15" s="99"/>
      <c r="J15" s="98"/>
      <c r="K15" s="99"/>
      <c r="L15" s="57"/>
      <c r="M15" s="57"/>
      <c r="N15" s="98" t="str">
        <f si="0" t="shared"/>
        <v/>
      </c>
      <c r="O15" s="99"/>
      <c r="P15" s="67">
        <f si="1" t="shared"/>
        <v>0</v>
      </c>
      <c r="Q15" s="63"/>
      <c r="R15" s="63"/>
      <c r="S15" s="58"/>
      <c r="T15" s="57"/>
      <c r="U15" s="98"/>
      <c r="V15" s="99"/>
      <c r="W15" s="98"/>
      <c r="X15" s="99"/>
      <c r="Y15" s="57"/>
      <c r="Z15" s="57"/>
      <c r="AA15" s="98"/>
      <c r="AB15" s="99"/>
      <c r="AC15" s="82">
        <f si="2" t="shared"/>
        <v>0</v>
      </c>
      <c r="AD15" s="83"/>
      <c r="AE15" s="84"/>
      <c r="AF15" s="7"/>
      <c r="AJ15" s="8">
        <v>12</v>
      </c>
      <c r="AK15" s="8" t="s">
        <v>75</v>
      </c>
      <c r="AL15" s="10" t="s">
        <v>17</v>
      </c>
      <c r="AM15" s="10"/>
      <c r="AN15" s="10"/>
      <c r="AO15" s="10"/>
      <c r="AP15" s="10"/>
      <c r="AQ15" s="10"/>
    </row>
    <row r="16" spans="1:43" x14ac:dyDescent="0.25">
      <c r="A16" s="114" t="s">
        <v>51</v>
      </c>
      <c r="B16" s="114"/>
      <c r="C16" s="72"/>
      <c r="D16" s="73"/>
      <c r="E16" s="73"/>
      <c r="F16" s="73"/>
      <c r="G16" s="74"/>
      <c r="H16" s="98"/>
      <c r="I16" s="99"/>
      <c r="J16" s="98"/>
      <c r="K16" s="99"/>
      <c r="L16" s="57"/>
      <c r="M16" s="57"/>
      <c r="N16" s="98" t="str">
        <f si="0" t="shared"/>
        <v/>
      </c>
      <c r="O16" s="99"/>
      <c r="P16" s="67">
        <f si="1" t="shared"/>
        <v>0</v>
      </c>
      <c r="Q16" s="63"/>
      <c r="R16" s="63"/>
      <c r="S16" s="58"/>
      <c r="T16" s="57"/>
      <c r="U16" s="98"/>
      <c r="V16" s="99"/>
      <c r="W16" s="98"/>
      <c r="X16" s="99"/>
      <c r="Y16" s="57"/>
      <c r="Z16" s="57"/>
      <c r="AA16" s="98"/>
      <c r="AB16" s="99"/>
      <c r="AC16" s="82">
        <f si="2" t="shared"/>
        <v>0</v>
      </c>
      <c r="AD16" s="83"/>
      <c r="AE16" s="84"/>
      <c r="AF16" s="7"/>
    </row>
    <row r="17" spans="1:32" x14ac:dyDescent="0.25">
      <c r="A17" s="114" t="s">
        <v>52</v>
      </c>
      <c r="B17" s="114"/>
      <c r="C17" s="72"/>
      <c r="D17" s="73"/>
      <c r="E17" s="73"/>
      <c r="F17" s="73"/>
      <c r="G17" s="74"/>
      <c r="H17" s="98"/>
      <c r="I17" s="99"/>
      <c r="J17" s="98"/>
      <c r="K17" s="99"/>
      <c r="L17" s="57"/>
      <c r="M17" s="57"/>
      <c r="N17" s="98" t="str">
        <f si="0" t="shared"/>
        <v/>
      </c>
      <c r="O17" s="99"/>
      <c r="P17" s="67">
        <f si="1" t="shared"/>
        <v>0</v>
      </c>
      <c r="Q17" s="63"/>
      <c r="R17" s="63"/>
      <c r="S17" s="58"/>
      <c r="T17" s="57"/>
      <c r="U17" s="98"/>
      <c r="V17" s="99"/>
      <c r="W17" s="98"/>
      <c r="X17" s="99"/>
      <c r="Y17" s="57"/>
      <c r="Z17" s="57"/>
      <c r="AA17" s="98"/>
      <c r="AB17" s="99"/>
      <c r="AC17" s="82">
        <f si="2" t="shared"/>
        <v>0</v>
      </c>
      <c r="AD17" s="83"/>
      <c r="AE17" s="84"/>
      <c r="AF17" s="7"/>
    </row>
    <row r="18" spans="1:32" x14ac:dyDescent="0.25">
      <c r="A18" s="114" t="s">
        <v>53</v>
      </c>
      <c r="B18" s="114"/>
      <c r="C18" s="72"/>
      <c r="D18" s="73"/>
      <c r="E18" s="73"/>
      <c r="F18" s="73"/>
      <c r="G18" s="74"/>
      <c r="H18" s="98"/>
      <c r="I18" s="99"/>
      <c r="J18" s="98"/>
      <c r="K18" s="99"/>
      <c r="L18" s="57"/>
      <c r="M18" s="57"/>
      <c r="N18" s="98" t="str">
        <f si="0" t="shared"/>
        <v/>
      </c>
      <c r="O18" s="99"/>
      <c r="P18" s="67">
        <f si="1" t="shared"/>
        <v>0</v>
      </c>
      <c r="Q18" s="63"/>
      <c r="R18" s="63"/>
      <c r="S18" s="58"/>
      <c r="T18" s="57"/>
      <c r="U18" s="98"/>
      <c r="V18" s="99"/>
      <c r="W18" s="98"/>
      <c r="X18" s="99"/>
      <c r="Y18" s="57"/>
      <c r="Z18" s="57"/>
      <c r="AA18" s="98"/>
      <c r="AB18" s="99"/>
      <c r="AC18" s="82">
        <f si="2" t="shared"/>
        <v>0</v>
      </c>
      <c r="AD18" s="83"/>
      <c r="AE18" s="84"/>
      <c r="AF18" s="7"/>
    </row>
    <row r="19" spans="1:32" x14ac:dyDescent="0.25">
      <c r="A19" s="114" t="s">
        <v>54</v>
      </c>
      <c r="B19" s="114"/>
      <c r="C19" s="72"/>
      <c r="D19" s="73"/>
      <c r="E19" s="73"/>
      <c r="F19" s="73"/>
      <c r="G19" s="74"/>
      <c r="H19" s="98"/>
      <c r="I19" s="99"/>
      <c r="J19" s="98"/>
      <c r="K19" s="99"/>
      <c r="L19" s="57"/>
      <c r="M19" s="57"/>
      <c r="N19" s="98" t="str">
        <f si="0" t="shared"/>
        <v/>
      </c>
      <c r="O19" s="99"/>
      <c r="P19" s="67">
        <f si="1" t="shared"/>
        <v>0</v>
      </c>
      <c r="Q19" s="63"/>
      <c r="R19" s="63"/>
      <c r="S19" s="58"/>
      <c r="T19" s="57"/>
      <c r="U19" s="98"/>
      <c r="V19" s="99"/>
      <c r="W19" s="98"/>
      <c r="X19" s="99"/>
      <c r="Y19" s="57"/>
      <c r="Z19" s="57"/>
      <c r="AA19" s="98"/>
      <c r="AB19" s="99"/>
      <c r="AC19" s="82">
        <f si="2" t="shared"/>
        <v>0</v>
      </c>
      <c r="AD19" s="83"/>
      <c r="AE19" s="84"/>
      <c r="AF19" s="7"/>
    </row>
    <row r="20" spans="1:32" x14ac:dyDescent="0.25">
      <c r="A20" s="114" t="s">
        <v>55</v>
      </c>
      <c r="B20" s="114"/>
      <c r="C20" s="72"/>
      <c r="D20" s="73"/>
      <c r="E20" s="73"/>
      <c r="F20" s="73"/>
      <c r="G20" s="74"/>
      <c r="H20" s="98"/>
      <c r="I20" s="99"/>
      <c r="J20" s="98"/>
      <c r="K20" s="99"/>
      <c r="L20" s="57"/>
      <c r="M20" s="57"/>
      <c r="N20" s="98" t="str">
        <f si="0" t="shared"/>
        <v/>
      </c>
      <c r="O20" s="99"/>
      <c r="P20" s="67">
        <f si="1" t="shared"/>
        <v>0</v>
      </c>
      <c r="Q20" s="63"/>
      <c r="R20" s="63"/>
      <c r="S20" s="58"/>
      <c r="T20" s="57"/>
      <c r="U20" s="98"/>
      <c r="V20" s="99"/>
      <c r="W20" s="98"/>
      <c r="X20" s="99"/>
      <c r="Y20" s="57"/>
      <c r="Z20" s="57"/>
      <c r="AA20" s="98"/>
      <c r="AB20" s="99"/>
      <c r="AC20" s="82">
        <f si="2" t="shared"/>
        <v>0</v>
      </c>
      <c r="AD20" s="83"/>
      <c r="AE20" s="84"/>
      <c r="AF20" s="7"/>
    </row>
    <row r="21" spans="1:32" x14ac:dyDescent="0.25">
      <c r="A21" s="114" t="s">
        <v>56</v>
      </c>
      <c r="B21" s="114"/>
      <c r="C21" s="72"/>
      <c r="D21" s="73"/>
      <c r="E21" s="73"/>
      <c r="F21" s="73"/>
      <c r="G21" s="74"/>
      <c r="H21" s="98"/>
      <c r="I21" s="99"/>
      <c r="J21" s="98"/>
      <c r="K21" s="99"/>
      <c r="L21" s="57"/>
      <c r="M21" s="57"/>
      <c r="N21" s="98" t="str">
        <f si="0" t="shared"/>
        <v/>
      </c>
      <c r="O21" s="99"/>
      <c r="P21" s="67">
        <f si="1" t="shared"/>
        <v>0</v>
      </c>
      <c r="Q21" s="63"/>
      <c r="R21" s="63"/>
      <c r="S21" s="58"/>
      <c r="T21" s="57"/>
      <c r="U21" s="98"/>
      <c r="V21" s="99"/>
      <c r="W21" s="98"/>
      <c r="X21" s="99"/>
      <c r="Y21" s="57"/>
      <c r="Z21" s="57"/>
      <c r="AA21" s="98"/>
      <c r="AB21" s="99"/>
      <c r="AC21" s="82">
        <f si="2" t="shared"/>
        <v>0</v>
      </c>
      <c r="AD21" s="83"/>
      <c r="AE21" s="84"/>
      <c r="AF21" s="7"/>
    </row>
    <row r="22" spans="1:32" x14ac:dyDescent="0.25">
      <c r="A22" s="114" t="s">
        <v>57</v>
      </c>
      <c r="B22" s="114"/>
      <c r="C22" s="72"/>
      <c r="D22" s="73"/>
      <c r="E22" s="73"/>
      <c r="F22" s="73"/>
      <c r="G22" s="74"/>
      <c r="H22" s="98"/>
      <c r="I22" s="99"/>
      <c r="J22" s="98"/>
      <c r="K22" s="99"/>
      <c r="L22" s="57"/>
      <c r="M22" s="57"/>
      <c r="N22" s="98" t="str">
        <f si="0" t="shared"/>
        <v/>
      </c>
      <c r="O22" s="99"/>
      <c r="P22" s="67">
        <f si="1" t="shared"/>
        <v>0</v>
      </c>
      <c r="Q22" s="63"/>
      <c r="R22" s="63"/>
      <c r="S22" s="58"/>
      <c r="T22" s="57"/>
      <c r="U22" s="98"/>
      <c r="V22" s="99"/>
      <c r="W22" s="98"/>
      <c r="X22" s="99"/>
      <c r="Y22" s="57"/>
      <c r="Z22" s="57"/>
      <c r="AA22" s="98"/>
      <c r="AB22" s="99"/>
      <c r="AC22" s="82">
        <f si="2" t="shared"/>
        <v>0</v>
      </c>
      <c r="AD22" s="83"/>
      <c r="AE22" s="84"/>
      <c r="AF22" s="7"/>
    </row>
    <row r="23" spans="1:32" x14ac:dyDescent="0.25">
      <c r="A23" s="114" t="s">
        <v>58</v>
      </c>
      <c r="B23" s="114"/>
      <c r="C23" s="72"/>
      <c r="D23" s="73"/>
      <c r="E23" s="73"/>
      <c r="F23" s="73"/>
      <c r="G23" s="74"/>
      <c r="H23" s="98"/>
      <c r="I23" s="99"/>
      <c r="J23" s="98"/>
      <c r="K23" s="99"/>
      <c r="L23" s="57"/>
      <c r="M23" s="57"/>
      <c r="N23" s="98" t="str">
        <f si="0" t="shared"/>
        <v/>
      </c>
      <c r="O23" s="99"/>
      <c r="P23" s="67">
        <f si="1" t="shared"/>
        <v>0</v>
      </c>
      <c r="Q23" s="63"/>
      <c r="R23" s="63"/>
      <c r="S23" s="58"/>
      <c r="T23" s="57"/>
      <c r="U23" s="98"/>
      <c r="V23" s="99"/>
      <c r="W23" s="98"/>
      <c r="X23" s="99"/>
      <c r="Y23" s="57"/>
      <c r="Z23" s="57"/>
      <c r="AA23" s="98"/>
      <c r="AB23" s="99"/>
      <c r="AC23" s="82">
        <f si="2" t="shared"/>
        <v>0</v>
      </c>
      <c r="AD23" s="83"/>
      <c r="AE23" s="84"/>
      <c r="AF23" s="7"/>
    </row>
    <row r="24" spans="1:32" x14ac:dyDescent="0.25">
      <c r="A24" s="114" t="s">
        <v>59</v>
      </c>
      <c r="B24" s="114"/>
      <c r="C24" s="72"/>
      <c r="D24" s="73"/>
      <c r="E24" s="73"/>
      <c r="F24" s="73"/>
      <c r="G24" s="74"/>
      <c r="H24" s="98"/>
      <c r="I24" s="99"/>
      <c r="J24" s="98"/>
      <c r="K24" s="99"/>
      <c r="L24" s="57"/>
      <c r="M24" s="57"/>
      <c r="N24" s="98" t="str">
        <f si="0" t="shared"/>
        <v/>
      </c>
      <c r="O24" s="99"/>
      <c r="P24" s="67">
        <f si="1" t="shared"/>
        <v>0</v>
      </c>
      <c r="Q24" s="63"/>
      <c r="R24" s="63"/>
      <c r="S24" s="58"/>
      <c r="T24" s="57"/>
      <c r="U24" s="98"/>
      <c r="V24" s="99"/>
      <c r="W24" s="98"/>
      <c r="X24" s="99"/>
      <c r="Y24" s="57"/>
      <c r="Z24" s="57"/>
      <c r="AA24" s="98"/>
      <c r="AB24" s="99"/>
      <c r="AC24" s="82">
        <f si="2" t="shared"/>
        <v>0</v>
      </c>
      <c r="AD24" s="83"/>
      <c r="AE24" s="84"/>
      <c r="AF24" s="7"/>
    </row>
    <row r="25" spans="1:32" x14ac:dyDescent="0.25">
      <c r="A25" s="114" t="s">
        <v>60</v>
      </c>
      <c r="B25" s="114"/>
      <c r="C25" s="72"/>
      <c r="D25" s="73"/>
      <c r="E25" s="73"/>
      <c r="F25" s="73"/>
      <c r="G25" s="74"/>
      <c r="H25" s="98"/>
      <c r="I25" s="99"/>
      <c r="J25" s="98"/>
      <c r="K25" s="99"/>
      <c r="L25" s="57"/>
      <c r="M25" s="57"/>
      <c r="N25" s="98" t="str">
        <f si="0" t="shared"/>
        <v/>
      </c>
      <c r="O25" s="99"/>
      <c r="P25" s="67">
        <f si="1" t="shared"/>
        <v>0</v>
      </c>
      <c r="Q25" s="63"/>
      <c r="R25" s="63"/>
      <c r="S25" s="58"/>
      <c r="T25" s="57"/>
      <c r="U25" s="98"/>
      <c r="V25" s="99"/>
      <c r="W25" s="98"/>
      <c r="X25" s="99"/>
      <c r="Y25" s="57"/>
      <c r="Z25" s="57"/>
      <c r="AA25" s="98"/>
      <c r="AB25" s="99"/>
      <c r="AC25" s="82">
        <f si="2" t="shared"/>
        <v>0</v>
      </c>
      <c r="AD25" s="83"/>
      <c r="AE25" s="84"/>
      <c r="AF25" s="7"/>
    </row>
    <row r="26" spans="1:32" x14ac:dyDescent="0.25">
      <c r="A26" s="114" t="s">
        <v>61</v>
      </c>
      <c r="B26" s="114"/>
      <c r="C26" s="72"/>
      <c r="D26" s="73"/>
      <c r="E26" s="73"/>
      <c r="F26" s="73"/>
      <c r="G26" s="74"/>
      <c r="H26" s="98"/>
      <c r="I26" s="99"/>
      <c r="J26" s="98"/>
      <c r="K26" s="99"/>
      <c r="L26" s="57"/>
      <c r="M26" s="57"/>
      <c r="N26" s="98" t="str">
        <f si="0" t="shared"/>
        <v/>
      </c>
      <c r="O26" s="99"/>
      <c r="P26" s="67">
        <f si="1" t="shared"/>
        <v>0</v>
      </c>
      <c r="Q26" s="63"/>
      <c r="R26" s="63"/>
      <c r="S26" s="58"/>
      <c r="T26" s="57"/>
      <c r="U26" s="98"/>
      <c r="V26" s="99"/>
      <c r="W26" s="98"/>
      <c r="X26" s="99"/>
      <c r="Y26" s="57"/>
      <c r="Z26" s="57"/>
      <c r="AA26" s="98"/>
      <c r="AB26" s="99"/>
      <c r="AC26" s="82">
        <f si="2" t="shared"/>
        <v>0</v>
      </c>
      <c r="AD26" s="83"/>
      <c r="AE26" s="84"/>
      <c r="AF26" s="7"/>
    </row>
    <row r="27" spans="1:32" x14ac:dyDescent="0.25">
      <c r="A27" s="114" t="s">
        <v>62</v>
      </c>
      <c r="B27" s="114"/>
      <c r="C27" s="72"/>
      <c r="D27" s="73"/>
      <c r="E27" s="73"/>
      <c r="F27" s="73"/>
      <c r="G27" s="74"/>
      <c r="H27" s="98"/>
      <c r="I27" s="99"/>
      <c r="J27" s="98"/>
      <c r="K27" s="99"/>
      <c r="L27" s="57"/>
      <c r="M27" s="57"/>
      <c r="N27" s="98" t="str">
        <f si="0" t="shared"/>
        <v/>
      </c>
      <c r="O27" s="99"/>
      <c r="P27" s="67">
        <f si="1" t="shared"/>
        <v>0</v>
      </c>
      <c r="Q27" s="63"/>
      <c r="R27" s="63"/>
      <c r="S27" s="58"/>
      <c r="T27" s="57"/>
      <c r="U27" s="98"/>
      <c r="V27" s="99"/>
      <c r="W27" s="98"/>
      <c r="X27" s="99"/>
      <c r="Y27" s="57"/>
      <c r="Z27" s="57"/>
      <c r="AA27" s="98"/>
      <c r="AB27" s="99"/>
      <c r="AC27" s="82">
        <f si="2" t="shared"/>
        <v>0</v>
      </c>
      <c r="AD27" s="83"/>
      <c r="AE27" s="84"/>
      <c r="AF27" s="7"/>
    </row>
    <row r="28" spans="1:32" x14ac:dyDescent="0.25">
      <c r="A28" s="114" t="s">
        <v>63</v>
      </c>
      <c r="B28" s="114"/>
      <c r="C28" s="72"/>
      <c r="D28" s="73"/>
      <c r="E28" s="73"/>
      <c r="F28" s="73"/>
      <c r="G28" s="74"/>
      <c r="H28" s="98"/>
      <c r="I28" s="99"/>
      <c r="J28" s="98"/>
      <c r="K28" s="99"/>
      <c r="L28" s="57"/>
      <c r="M28" s="57"/>
      <c r="N28" s="98" t="str">
        <f si="0" t="shared"/>
        <v/>
      </c>
      <c r="O28" s="99"/>
      <c r="P28" s="67">
        <f si="1" t="shared"/>
        <v>0</v>
      </c>
      <c r="Q28" s="63"/>
      <c r="R28" s="63"/>
      <c r="S28" s="58"/>
      <c r="T28" s="57"/>
      <c r="U28" s="98"/>
      <c r="V28" s="99"/>
      <c r="W28" s="98"/>
      <c r="X28" s="99"/>
      <c r="Y28" s="57"/>
      <c r="Z28" s="57"/>
      <c r="AA28" s="98"/>
      <c r="AB28" s="99"/>
      <c r="AC28" s="82">
        <f si="2" t="shared"/>
        <v>0</v>
      </c>
      <c r="AD28" s="83"/>
      <c r="AE28" s="84"/>
      <c r="AF28" s="7"/>
    </row>
    <row r="29" spans="1:32" x14ac:dyDescent="0.25">
      <c r="A29" s="114" t="s">
        <v>64</v>
      </c>
      <c r="B29" s="114"/>
      <c r="C29" s="72"/>
      <c r="D29" s="73"/>
      <c r="E29" s="73"/>
      <c r="F29" s="73"/>
      <c r="G29" s="74"/>
      <c r="H29" s="98"/>
      <c r="I29" s="99"/>
      <c r="J29" s="98"/>
      <c r="K29" s="99"/>
      <c r="L29" s="57"/>
      <c r="M29" s="57"/>
      <c r="N29" s="98" t="str">
        <f si="0" t="shared"/>
        <v/>
      </c>
      <c r="O29" s="99"/>
      <c r="P29" s="67">
        <f si="1" t="shared"/>
        <v>0</v>
      </c>
      <c r="Q29" s="63"/>
      <c r="R29" s="63"/>
      <c r="S29" s="58"/>
      <c r="T29" s="57"/>
      <c r="U29" s="98"/>
      <c r="V29" s="99"/>
      <c r="W29" s="98"/>
      <c r="X29" s="99"/>
      <c r="Y29" s="57"/>
      <c r="Z29" s="57"/>
      <c r="AA29" s="98"/>
      <c r="AB29" s="99"/>
      <c r="AC29" s="82">
        <f si="2" t="shared"/>
        <v>0</v>
      </c>
      <c r="AD29" s="83"/>
      <c r="AE29" s="84"/>
      <c r="AF29" s="7"/>
    </row>
    <row r="30" spans="1:32" x14ac:dyDescent="0.25">
      <c r="A30" s="115" t="s">
        <v>78</v>
      </c>
      <c r="B30" s="116"/>
      <c r="C30" s="72"/>
      <c r="D30" s="73"/>
      <c r="E30" s="73"/>
      <c r="F30" s="73"/>
      <c r="G30" s="74"/>
      <c r="H30" s="98"/>
      <c r="I30" s="99"/>
      <c r="J30" s="98"/>
      <c r="K30" s="99"/>
      <c r="L30" s="57"/>
      <c r="M30" s="57"/>
      <c r="N30" s="98" t="str">
        <f si="0" t="shared"/>
        <v/>
      </c>
      <c r="O30" s="99"/>
      <c r="P30" s="67">
        <f si="1" t="shared"/>
        <v>0</v>
      </c>
      <c r="Q30" s="63"/>
      <c r="R30" s="63"/>
      <c r="S30" s="58"/>
      <c r="T30" s="57"/>
      <c r="U30" s="98"/>
      <c r="V30" s="99"/>
      <c r="W30" s="98"/>
      <c r="X30" s="99"/>
      <c r="Y30" s="57"/>
      <c r="Z30" s="57"/>
      <c r="AA30" s="98"/>
      <c r="AB30" s="99"/>
      <c r="AC30" s="82">
        <f si="2" t="shared"/>
        <v>0</v>
      </c>
      <c r="AD30" s="83"/>
      <c r="AE30" s="84"/>
      <c r="AF30" s="7"/>
    </row>
    <row r="31" spans="1:32" x14ac:dyDescent="0.25">
      <c r="A31" s="115" t="s">
        <v>79</v>
      </c>
      <c r="B31" s="116"/>
      <c r="C31" s="72"/>
      <c r="D31" s="73"/>
      <c r="E31" s="73"/>
      <c r="F31" s="73"/>
      <c r="G31" s="74"/>
      <c r="H31" s="98"/>
      <c r="I31" s="99"/>
      <c r="J31" s="98"/>
      <c r="K31" s="99"/>
      <c r="L31" s="57"/>
      <c r="M31" s="57"/>
      <c r="N31" s="98" t="str">
        <f si="0" t="shared"/>
        <v/>
      </c>
      <c r="O31" s="99"/>
      <c r="P31" s="67">
        <f si="1" t="shared"/>
        <v>0</v>
      </c>
      <c r="Q31" s="63"/>
      <c r="R31" s="63"/>
      <c r="S31" s="58"/>
      <c r="T31" s="57"/>
      <c r="U31" s="98"/>
      <c r="V31" s="99"/>
      <c r="W31" s="98"/>
      <c r="X31" s="99"/>
      <c r="Y31" s="57"/>
      <c r="Z31" s="57"/>
      <c r="AA31" s="98"/>
      <c r="AB31" s="99"/>
      <c r="AC31" s="82">
        <f si="2" t="shared"/>
        <v>0</v>
      </c>
      <c r="AD31" s="83"/>
      <c r="AE31" s="84"/>
      <c r="AF31" s="7"/>
    </row>
    <row customHeight="1" ht="29.25" r="32" spans="1:32" x14ac:dyDescent="0.25">
      <c r="A32" s="117" t="s">
        <v>80</v>
      </c>
      <c r="B32" s="118"/>
      <c r="C32" s="72"/>
      <c r="D32" s="73"/>
      <c r="E32" s="73"/>
      <c r="F32" s="73"/>
      <c r="G32" s="74"/>
      <c r="H32" s="98"/>
      <c r="I32" s="99"/>
      <c r="J32" s="98"/>
      <c r="K32" s="99"/>
      <c r="L32" s="57"/>
      <c r="M32" s="57"/>
      <c r="N32" s="98" t="str">
        <f si="0" t="shared"/>
        <v/>
      </c>
      <c r="O32" s="99"/>
      <c r="P32" s="67">
        <f si="1" t="shared"/>
        <v>0</v>
      </c>
      <c r="Q32" s="63"/>
      <c r="R32" s="63"/>
      <c r="S32" s="58"/>
      <c r="T32" s="57"/>
      <c r="U32" s="98"/>
      <c r="V32" s="99"/>
      <c r="W32" s="98"/>
      <c r="X32" s="99"/>
      <c r="Y32" s="57"/>
      <c r="Z32" s="57"/>
      <c r="AA32" s="98"/>
      <c r="AB32" s="99"/>
      <c r="AC32" s="82">
        <f si="2" t="shared"/>
        <v>0</v>
      </c>
      <c r="AD32" s="83"/>
      <c r="AE32" s="84"/>
      <c r="AF32" s="7"/>
    </row>
    <row r="33" spans="1:33" x14ac:dyDescent="0.25">
      <c r="A33" s="115" t="s">
        <v>81</v>
      </c>
      <c r="B33" s="116"/>
      <c r="C33" s="72"/>
      <c r="D33" s="73"/>
      <c r="E33" s="73"/>
      <c r="F33" s="73"/>
      <c r="G33" s="74"/>
      <c r="H33" s="98"/>
      <c r="I33" s="99"/>
      <c r="J33" s="98"/>
      <c r="K33" s="99"/>
      <c r="L33" s="57"/>
      <c r="M33" s="57"/>
      <c r="N33" s="98" t="str">
        <f si="0" t="shared"/>
        <v/>
      </c>
      <c r="O33" s="99"/>
      <c r="P33" s="67">
        <f si="1" t="shared"/>
        <v>0</v>
      </c>
      <c r="Q33" s="63"/>
      <c r="R33" s="63"/>
      <c r="S33" s="58"/>
      <c r="T33" s="57"/>
      <c r="U33" s="98"/>
      <c r="V33" s="99"/>
      <c r="W33" s="98"/>
      <c r="X33" s="99"/>
      <c r="Y33" s="57"/>
      <c r="Z33" s="57"/>
      <c r="AA33" s="98"/>
      <c r="AB33" s="99"/>
      <c r="AC33" s="82">
        <f si="2" t="shared"/>
        <v>0</v>
      </c>
      <c r="AD33" s="83"/>
      <c r="AE33" s="84"/>
      <c r="AF33" s="7"/>
    </row>
    <row r="34" spans="1:33" x14ac:dyDescent="0.25">
      <c r="A34" s="115" t="s">
        <v>82</v>
      </c>
      <c r="B34" s="116"/>
      <c r="C34" s="72"/>
      <c r="D34" s="73"/>
      <c r="E34" s="73"/>
      <c r="F34" s="73"/>
      <c r="G34" s="74"/>
      <c r="H34" s="98"/>
      <c r="I34" s="99"/>
      <c r="J34" s="98"/>
      <c r="K34" s="99"/>
      <c r="L34" s="57"/>
      <c r="M34" s="57"/>
      <c r="N34" s="98" t="str">
        <f si="0" t="shared"/>
        <v/>
      </c>
      <c r="O34" s="99"/>
      <c r="P34" s="67">
        <f si="1" t="shared"/>
        <v>0</v>
      </c>
      <c r="Q34" s="63"/>
      <c r="R34" s="63"/>
      <c r="S34" s="58"/>
      <c r="T34" s="57"/>
      <c r="U34" s="98"/>
      <c r="V34" s="99"/>
      <c r="W34" s="98"/>
      <c r="X34" s="99"/>
      <c r="Y34" s="57"/>
      <c r="Z34" s="57"/>
      <c r="AA34" s="98"/>
      <c r="AB34" s="99"/>
      <c r="AC34" s="82">
        <f si="2" t="shared"/>
        <v>0</v>
      </c>
      <c r="AD34" s="83"/>
      <c r="AE34" s="84"/>
      <c r="AF34" s="7"/>
    </row>
    <row r="35" spans="1:33" x14ac:dyDescent="0.25">
      <c r="A35" s="113" t="s">
        <v>37</v>
      </c>
      <c r="B35" s="113"/>
      <c r="C35" s="100">
        <f>SUM(C10:G34)</f>
        <v>0</v>
      </c>
      <c r="D35" s="101"/>
      <c r="E35" s="101"/>
      <c r="F35" s="101"/>
      <c r="G35" s="102"/>
      <c r="H35" s="100">
        <f>SUM(H10:I34)</f>
        <v>0</v>
      </c>
      <c r="I35" s="102"/>
      <c r="J35" s="100">
        <f>SUM(J10:K34)</f>
        <v>0</v>
      </c>
      <c r="K35" s="102"/>
      <c r="L35" s="50">
        <f>SUM(L10:L34)</f>
        <v>0</v>
      </c>
      <c r="M35" s="50">
        <f>SUM(M10:M34)</f>
        <v>0</v>
      </c>
      <c r="N35" s="112">
        <f>SUM(N10:O34)</f>
        <v>0</v>
      </c>
      <c r="O35" s="112"/>
      <c r="P35" s="69"/>
      <c r="Q35" s="65"/>
      <c r="R35" s="65"/>
      <c r="S35" s="50">
        <f>SUM(S10:S34)</f>
        <v>0</v>
      </c>
      <c r="T35" s="50">
        <f>SUM(T10:T34)</f>
        <v>0</v>
      </c>
      <c r="U35" s="112">
        <f>SUM(U10:V34)</f>
        <v>0</v>
      </c>
      <c r="V35" s="112"/>
      <c r="W35" s="112">
        <f>SUM(W10:X34)</f>
        <v>0</v>
      </c>
      <c r="X35" s="112"/>
      <c r="Y35" s="50">
        <f>SUM(Y10:Y34)</f>
        <v>0</v>
      </c>
      <c r="Z35" s="50">
        <f>SUM(Z10:Z34)</f>
        <v>0</v>
      </c>
      <c r="AA35" s="125">
        <f>SUM(AA10:AB34)</f>
        <v>0</v>
      </c>
      <c r="AB35" s="125"/>
      <c r="AC35" s="100">
        <f>SUM(AC10:AE34)</f>
        <v>0</v>
      </c>
      <c r="AD35" s="101"/>
      <c r="AE35" s="102"/>
      <c r="AF35" s="7"/>
    </row>
    <row ht="15.75" r="36" spans="1:33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19"/>
      <c r="O36" s="119"/>
      <c r="P36" s="70"/>
      <c r="Q36" s="64"/>
      <c r="R36" s="64"/>
      <c r="S36" s="2"/>
      <c r="T36" s="2"/>
      <c r="U36" s="2"/>
      <c r="V36" s="2"/>
      <c r="W36" s="2"/>
      <c r="Y36" s="7"/>
      <c r="Z36" s="7"/>
      <c r="AA36" s="103"/>
      <c r="AB36" s="103"/>
      <c r="AC36" s="7"/>
      <c r="AD36" s="7"/>
      <c r="AE36" s="7"/>
      <c r="AF36" s="7"/>
    </row>
    <row hidden="1" ht="15.75" r="37" spans="1:33" x14ac:dyDescent="0.25">
      <c r="A37" s="3"/>
      <c r="B37" s="27" t="s">
        <v>3</v>
      </c>
      <c r="C37" s="26">
        <f ca="1">AN4</f>
        <v>20</v>
      </c>
      <c r="D37" s="24" t="s">
        <v>3</v>
      </c>
      <c r="E37" s="122" t="str">
        <f ca="1">AO2</f>
        <v>июля</v>
      </c>
      <c r="F37" s="122"/>
      <c r="G37" s="122"/>
      <c r="H37" s="122"/>
      <c r="I37" s="22">
        <v>20</v>
      </c>
      <c r="J37" s="21" t="str">
        <f ca="1">AN8</f>
        <v>21</v>
      </c>
      <c r="K37" s="18" t="s">
        <v>38</v>
      </c>
      <c r="L37" s="122" t="s">
        <v>87</v>
      </c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22"/>
      <c r="AB37" s="122"/>
      <c r="AC37" s="122"/>
      <c r="AD37" s="122"/>
      <c r="AE37" s="122"/>
    </row>
    <row hidden="1" ht="15.75" r="38" spans="1:33" x14ac:dyDescent="0.25">
      <c r="A38" s="2"/>
      <c r="B38" s="2"/>
      <c r="C38" s="4"/>
      <c r="D38" s="4"/>
      <c r="E38" s="4"/>
      <c r="F38" s="4"/>
      <c r="G38" s="4"/>
      <c r="H38" s="4"/>
      <c r="I38" s="23"/>
      <c r="J38" s="17"/>
      <c r="K38" s="17"/>
      <c r="L38" s="123" t="s">
        <v>1</v>
      </c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22"/>
      <c r="AB38" s="124" t="s">
        <v>0</v>
      </c>
      <c r="AC38" s="124"/>
      <c r="AD38" s="124"/>
      <c r="AE38" s="124"/>
    </row>
    <row hidden="1" ht="15.75" r="39" spans="1:33" x14ac:dyDescent="0.25">
      <c r="A39" s="3"/>
      <c r="B39" s="3"/>
      <c r="C39" s="6"/>
      <c r="D39" s="22"/>
      <c r="E39" s="6"/>
      <c r="F39" s="6"/>
      <c r="G39" s="6"/>
      <c r="H39" s="6"/>
      <c r="I39" s="6"/>
      <c r="J39" s="3"/>
      <c r="K39" s="3"/>
      <c r="L39" s="3"/>
      <c r="M39" s="3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hidden="1" ht="15.75" r="40" spans="1:33" x14ac:dyDescent="0.25">
      <c r="A40" s="120" t="s">
        <v>20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</row>
    <row hidden="1" ht="15.75" r="41" spans="1:33" x14ac:dyDescent="0.25">
      <c r="A41" s="120" t="s">
        <v>21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</row>
    <row customHeight="1" hidden="1" ht="15.75" r="42" spans="1:33" x14ac:dyDescent="0.25">
      <c r="A42" s="121" t="s">
        <v>22</v>
      </c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</row>
    <row ht="15.75" r="43" spans="1:33" x14ac:dyDescent="0.25">
      <c r="A43" s="2"/>
      <c r="B43" s="2"/>
      <c r="C43" s="1"/>
      <c r="D43" s="1"/>
      <c r="E43" s="5"/>
      <c r="F43" s="30"/>
      <c r="G43" s="30"/>
      <c r="H43" s="5"/>
      <c r="I43" s="17"/>
      <c r="J43" s="17"/>
      <c r="K43" s="17"/>
      <c r="L43" s="5"/>
      <c r="M43" s="5"/>
      <c r="N43" s="5"/>
      <c r="O43" s="4"/>
      <c r="P43" s="4"/>
      <c r="Q43" s="4"/>
      <c r="R43" s="4"/>
      <c r="S43" s="4"/>
      <c r="T43" s="6"/>
      <c r="U43" s="4"/>
      <c r="V43" s="2"/>
    </row>
    <row customHeight="1" ht="30" r="44" spans="1:33" x14ac:dyDescent="0.25">
      <c r="A44" s="91" t="s">
        <v>40</v>
      </c>
      <c r="B44" s="91"/>
      <c r="C44" s="91"/>
      <c r="D44" s="91"/>
      <c r="E44" s="91"/>
      <c r="F44" s="91"/>
      <c r="G44" s="91"/>
      <c r="H44" s="91"/>
      <c r="I44" s="91"/>
      <c r="J44" s="91" t="s">
        <v>41</v>
      </c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 t="s">
        <v>42</v>
      </c>
      <c r="W44" s="91"/>
      <c r="X44" s="91"/>
      <c r="Y44" s="91"/>
      <c r="Z44" s="91"/>
      <c r="AA44" s="91"/>
      <c r="AB44" s="92" t="s">
        <v>43</v>
      </c>
      <c r="AC44" s="93"/>
      <c r="AD44" s="92" t="s">
        <v>44</v>
      </c>
      <c r="AE44" s="94"/>
      <c r="AF44" s="93"/>
      <c r="AG44" s="51" t="s">
        <v>77</v>
      </c>
    </row>
    <row customHeight="1" ht="15.75" r="45" spans="1:33" x14ac:dyDescent="0.25">
      <c r="A45" s="91">
        <v>1</v>
      </c>
      <c r="B45" s="91"/>
      <c r="C45" s="91"/>
      <c r="D45" s="91"/>
      <c r="E45" s="91"/>
      <c r="F45" s="91"/>
      <c r="G45" s="91"/>
      <c r="H45" s="91"/>
      <c r="I45" s="91"/>
      <c r="J45" s="91">
        <v>2</v>
      </c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>
        <v>3</v>
      </c>
      <c r="W45" s="91"/>
      <c r="X45" s="91"/>
      <c r="Y45" s="91"/>
      <c r="Z45" s="91"/>
      <c r="AA45" s="91"/>
      <c r="AB45" s="92">
        <v>4</v>
      </c>
      <c r="AC45" s="93"/>
      <c r="AD45" s="92">
        <v>5</v>
      </c>
      <c r="AE45" s="94"/>
      <c r="AF45" s="93"/>
      <c r="AG45" s="53">
        <v>6</v>
      </c>
    </row>
    <row customHeight="1" ht="33.75" r="46" spans="1:33" x14ac:dyDescent="0.25">
      <c r="A46" s="107" t="s">
        <v>90</v>
      </c>
      <c r="B46" s="107"/>
      <c r="C46" s="107"/>
      <c r="D46" s="107"/>
      <c r="E46" s="107"/>
      <c r="F46" s="107"/>
      <c r="G46" s="107"/>
      <c r="H46" s="107"/>
      <c r="I46" s="107"/>
      <c r="J46" s="107" t="s">
        <v>89</v>
      </c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75"/>
      <c r="W46" s="75"/>
      <c r="X46" s="75"/>
      <c r="Y46" s="75"/>
      <c r="Z46" s="75"/>
      <c r="AA46" s="75"/>
      <c r="AB46" s="76"/>
      <c r="AC46" s="77"/>
      <c r="AD46" s="76"/>
      <c r="AE46" s="78"/>
      <c r="AF46" s="77"/>
      <c r="AG46" s="52"/>
    </row>
    <row customHeight="1" ht="33.75" r="47" spans="1:33" x14ac:dyDescent="0.25">
      <c r="A47" s="107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75"/>
      <c r="W47" s="75"/>
      <c r="X47" s="75"/>
      <c r="Y47" s="75"/>
      <c r="Z47" s="75"/>
      <c r="AA47" s="75"/>
      <c r="AB47" s="76"/>
      <c r="AC47" s="77"/>
      <c r="AD47" s="76"/>
      <c r="AE47" s="78"/>
      <c r="AF47" s="77"/>
      <c r="AG47" s="52"/>
    </row>
    <row customHeight="1" ht="33.75" r="48" spans="1:33" x14ac:dyDescent="0.25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75"/>
      <c r="W48" s="75"/>
      <c r="X48" s="75"/>
      <c r="Y48" s="75"/>
      <c r="Z48" s="75"/>
      <c r="AA48" s="75"/>
      <c r="AB48" s="76"/>
      <c r="AC48" s="77"/>
      <c r="AD48" s="76"/>
      <c r="AE48" s="78"/>
      <c r="AF48" s="77"/>
      <c r="AG48" s="52"/>
    </row>
    <row customHeight="1" ht="33.75" r="49" spans="1:33" x14ac:dyDescent="0.25">
      <c r="A49" s="107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75"/>
      <c r="W49" s="75"/>
      <c r="X49" s="75"/>
      <c r="Y49" s="75"/>
      <c r="Z49" s="75"/>
      <c r="AA49" s="75"/>
      <c r="AB49" s="76"/>
      <c r="AC49" s="77"/>
      <c r="AD49" s="76"/>
      <c r="AE49" s="78"/>
      <c r="AF49" s="77"/>
      <c r="AG49" s="52"/>
    </row>
    <row customHeight="1" ht="33.75" r="50" spans="1:33" x14ac:dyDescent="0.25">
      <c r="A50" s="107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75"/>
      <c r="W50" s="75"/>
      <c r="X50" s="75"/>
      <c r="Y50" s="75"/>
      <c r="Z50" s="75"/>
      <c r="AA50" s="75"/>
      <c r="AB50" s="76"/>
      <c r="AC50" s="77"/>
      <c r="AD50" s="76"/>
      <c r="AE50" s="78"/>
      <c r="AF50" s="77"/>
      <c r="AG50" s="52"/>
    </row>
    <row customHeight="1" ht="33.75" r="51" spans="1:33" x14ac:dyDescent="0.25">
      <c r="A51" s="107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75"/>
      <c r="W51" s="75"/>
      <c r="X51" s="75"/>
      <c r="Y51" s="75"/>
      <c r="Z51" s="75"/>
      <c r="AA51" s="75"/>
      <c r="AB51" s="76"/>
      <c r="AC51" s="77"/>
      <c r="AD51" s="76"/>
      <c r="AE51" s="78"/>
      <c r="AF51" s="77"/>
      <c r="AG51" s="52"/>
    </row>
    <row customHeight="1" ht="33.75" r="52" spans="1:33" x14ac:dyDescent="0.25">
      <c r="A52" s="107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75"/>
      <c r="W52" s="75"/>
      <c r="X52" s="75"/>
      <c r="Y52" s="75"/>
      <c r="Z52" s="75"/>
      <c r="AA52" s="75"/>
      <c r="AB52" s="76"/>
      <c r="AC52" s="77"/>
      <c r="AD52" s="76"/>
      <c r="AE52" s="78"/>
      <c r="AF52" s="77"/>
      <c r="AG52" s="52"/>
    </row>
    <row customHeight="1" ht="33.75" r="53" spans="1:33" x14ac:dyDescent="0.25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75"/>
      <c r="W53" s="75"/>
      <c r="X53" s="75"/>
      <c r="Y53" s="75"/>
      <c r="Z53" s="75"/>
      <c r="AA53" s="75"/>
      <c r="AB53" s="76"/>
      <c r="AC53" s="77"/>
      <c r="AD53" s="76"/>
      <c r="AE53" s="78"/>
      <c r="AF53" s="77"/>
      <c r="AG53" s="52"/>
    </row>
    <row customHeight="1" ht="33.75" r="54" spans="1:33" x14ac:dyDescent="0.25">
      <c r="A54" s="107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75"/>
      <c r="W54" s="75"/>
      <c r="X54" s="75"/>
      <c r="Y54" s="75"/>
      <c r="Z54" s="75"/>
      <c r="AA54" s="75"/>
      <c r="AB54" s="76"/>
      <c r="AC54" s="77"/>
      <c r="AD54" s="76"/>
      <c r="AE54" s="78"/>
      <c r="AF54" s="77"/>
      <c r="AG54" s="52"/>
    </row>
    <row customHeight="1" ht="33.75" r="55" spans="1:33" x14ac:dyDescent="0.25">
      <c r="A55" s="107"/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75"/>
      <c r="W55" s="75"/>
      <c r="X55" s="75"/>
      <c r="Y55" s="75"/>
      <c r="Z55" s="75"/>
      <c r="AA55" s="75"/>
      <c r="AB55" s="76"/>
      <c r="AC55" s="77"/>
      <c r="AD55" s="76"/>
      <c r="AE55" s="78"/>
      <c r="AF55" s="77"/>
      <c r="AG55" s="52"/>
    </row>
    <row customHeight="1" ht="33.75" r="56" spans="1:33" x14ac:dyDescent="0.25">
      <c r="A56" s="107"/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75"/>
      <c r="W56" s="75"/>
      <c r="X56" s="75"/>
      <c r="Y56" s="75"/>
      <c r="Z56" s="75"/>
      <c r="AA56" s="75"/>
      <c r="AB56" s="76"/>
      <c r="AC56" s="77"/>
      <c r="AD56" s="76"/>
      <c r="AE56" s="78"/>
      <c r="AF56" s="77"/>
      <c r="AG56" s="52"/>
    </row>
    <row customHeight="1" ht="33.75" r="57" spans="1:33" x14ac:dyDescent="0.25">
      <c r="A57" s="107"/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75"/>
      <c r="W57" s="75"/>
      <c r="X57" s="75"/>
      <c r="Y57" s="75"/>
      <c r="Z57" s="75"/>
      <c r="AA57" s="75"/>
      <c r="AB57" s="76"/>
      <c r="AC57" s="77"/>
      <c r="AD57" s="76"/>
      <c r="AE57" s="78"/>
      <c r="AF57" s="77"/>
      <c r="AG57" s="52"/>
    </row>
    <row customHeight="1" ht="33.75" r="58" spans="1:33" x14ac:dyDescent="0.25">
      <c r="A58" s="107"/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75"/>
      <c r="W58" s="75"/>
      <c r="X58" s="75"/>
      <c r="Y58" s="75"/>
      <c r="Z58" s="75"/>
      <c r="AA58" s="75"/>
      <c r="AB58" s="76"/>
      <c r="AC58" s="77"/>
      <c r="AD58" s="76"/>
      <c r="AE58" s="78"/>
      <c r="AF58" s="77"/>
      <c r="AG58" s="52"/>
    </row>
    <row customHeight="1" ht="33.75" r="59" spans="1:33" x14ac:dyDescent="0.25">
      <c r="A59" s="107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75"/>
      <c r="W59" s="75"/>
      <c r="X59" s="75"/>
      <c r="Y59" s="75"/>
      <c r="Z59" s="75"/>
      <c r="AA59" s="75"/>
      <c r="AB59" s="76"/>
      <c r="AC59" s="77"/>
      <c r="AD59" s="76"/>
      <c r="AE59" s="78"/>
      <c r="AF59" s="77"/>
      <c r="AG59" s="52"/>
    </row>
    <row customHeight="1" ht="33.75" r="60" spans="1:33" x14ac:dyDescent="0.25">
      <c r="A60" s="107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75"/>
      <c r="W60" s="75"/>
      <c r="X60" s="75"/>
      <c r="Y60" s="75"/>
      <c r="Z60" s="75"/>
      <c r="AA60" s="75"/>
      <c r="AB60" s="76"/>
      <c r="AC60" s="77"/>
      <c r="AD60" s="76"/>
      <c r="AE60" s="78"/>
      <c r="AF60" s="77"/>
      <c r="AG60" s="52"/>
    </row>
    <row customHeight="1" ht="33.75" r="61" spans="1:33" x14ac:dyDescent="0.25">
      <c r="A61" s="107"/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75"/>
      <c r="W61" s="75"/>
      <c r="X61" s="75"/>
      <c r="Y61" s="75"/>
      <c r="Z61" s="75"/>
      <c r="AA61" s="75"/>
      <c r="AB61" s="76"/>
      <c r="AC61" s="77"/>
      <c r="AD61" s="76"/>
      <c r="AE61" s="78"/>
      <c r="AF61" s="77"/>
      <c r="AG61" s="52"/>
    </row>
    <row customHeight="1" ht="33.75" r="62" spans="1:33" x14ac:dyDescent="0.25">
      <c r="A62" s="107"/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75"/>
      <c r="W62" s="75"/>
      <c r="X62" s="75"/>
      <c r="Y62" s="75"/>
      <c r="Z62" s="75"/>
      <c r="AA62" s="75"/>
      <c r="AB62" s="76"/>
      <c r="AC62" s="77"/>
      <c r="AD62" s="76"/>
      <c r="AE62" s="78"/>
      <c r="AF62" s="77"/>
      <c r="AG62" s="52"/>
    </row>
    <row customHeight="1" ht="33.75" r="63" spans="1:33" x14ac:dyDescent="0.25">
      <c r="A63" s="107"/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75"/>
      <c r="W63" s="75"/>
      <c r="X63" s="75"/>
      <c r="Y63" s="75"/>
      <c r="Z63" s="75"/>
      <c r="AA63" s="75"/>
      <c r="AB63" s="76"/>
      <c r="AC63" s="77"/>
      <c r="AD63" s="76"/>
      <c r="AE63" s="78"/>
      <c r="AF63" s="77"/>
      <c r="AG63" s="52"/>
    </row>
    <row customHeight="1" ht="33.75" r="64" spans="1:33" x14ac:dyDescent="0.25">
      <c r="A64" s="107"/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75"/>
      <c r="W64" s="75"/>
      <c r="X64" s="75"/>
      <c r="Y64" s="75"/>
      <c r="Z64" s="75"/>
      <c r="AA64" s="75"/>
      <c r="AB64" s="76"/>
      <c r="AC64" s="77"/>
      <c r="AD64" s="76"/>
      <c r="AE64" s="78"/>
      <c r="AF64" s="77"/>
      <c r="AG64" s="52"/>
    </row>
    <row customHeight="1" ht="33.75" r="65" spans="1:33" x14ac:dyDescent="0.25">
      <c r="A65" s="107"/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75"/>
      <c r="W65" s="75"/>
      <c r="X65" s="75"/>
      <c r="Y65" s="75"/>
      <c r="Z65" s="75"/>
      <c r="AA65" s="75"/>
      <c r="AB65" s="76"/>
      <c r="AC65" s="77"/>
      <c r="AD65" s="76"/>
      <c r="AE65" s="78"/>
      <c r="AF65" s="77"/>
      <c r="AG65" s="52"/>
    </row>
    <row customHeight="1" ht="33.75" r="66" spans="1:33" x14ac:dyDescent="0.25">
      <c r="A66" s="107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75"/>
      <c r="W66" s="75"/>
      <c r="X66" s="75"/>
      <c r="Y66" s="75"/>
      <c r="Z66" s="75"/>
      <c r="AA66" s="75"/>
      <c r="AB66" s="76"/>
      <c r="AC66" s="77"/>
      <c r="AD66" s="76"/>
      <c r="AE66" s="78"/>
      <c r="AF66" s="77"/>
      <c r="AG66" s="52"/>
    </row>
    <row customHeight="1" ht="33.75" r="67" spans="1:33" x14ac:dyDescent="0.25">
      <c r="A67" s="107"/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75"/>
      <c r="W67" s="75"/>
      <c r="X67" s="75"/>
      <c r="Y67" s="75"/>
      <c r="Z67" s="75"/>
      <c r="AA67" s="75"/>
      <c r="AB67" s="76"/>
      <c r="AC67" s="77"/>
      <c r="AD67" s="76"/>
      <c r="AE67" s="78"/>
      <c r="AF67" s="77"/>
      <c r="AG67" s="52"/>
    </row>
    <row customHeight="1" ht="33.75" r="68" spans="1:33" x14ac:dyDescent="0.25">
      <c r="A68" s="107"/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75"/>
      <c r="W68" s="75"/>
      <c r="X68" s="75"/>
      <c r="Y68" s="75"/>
      <c r="Z68" s="75"/>
      <c r="AA68" s="75"/>
      <c r="AB68" s="76"/>
      <c r="AC68" s="77"/>
      <c r="AD68" s="76"/>
      <c r="AE68" s="78"/>
      <c r="AF68" s="77"/>
      <c r="AG68" s="52"/>
    </row>
    <row customHeight="1" ht="33.75" r="69" spans="1:33" x14ac:dyDescent="0.25">
      <c r="A69" s="107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75"/>
      <c r="W69" s="75"/>
      <c r="X69" s="75"/>
      <c r="Y69" s="75"/>
      <c r="Z69" s="75"/>
      <c r="AA69" s="75"/>
      <c r="AB69" s="76"/>
      <c r="AC69" s="77"/>
      <c r="AD69" s="76"/>
      <c r="AE69" s="78"/>
      <c r="AF69" s="77"/>
      <c r="AG69" s="52"/>
    </row>
    <row customHeight="1" ht="33.75" r="70" spans="1:33" x14ac:dyDescent="0.25">
      <c r="A70" s="107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75"/>
      <c r="W70" s="75"/>
      <c r="X70" s="75"/>
      <c r="Y70" s="75"/>
      <c r="Z70" s="75"/>
      <c r="AA70" s="75"/>
      <c r="AB70" s="76"/>
      <c r="AC70" s="77"/>
      <c r="AD70" s="76"/>
      <c r="AE70" s="78"/>
      <c r="AF70" s="77"/>
      <c r="AG70" s="52"/>
    </row>
    <row customHeight="1" ht="33.75" r="71" spans="1:33" x14ac:dyDescent="0.25">
      <c r="A71" s="107"/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75"/>
      <c r="W71" s="75"/>
      <c r="X71" s="75"/>
      <c r="Y71" s="75"/>
      <c r="Z71" s="75"/>
      <c r="AA71" s="75"/>
      <c r="AB71" s="76"/>
      <c r="AC71" s="77"/>
      <c r="AD71" s="76"/>
      <c r="AE71" s="78"/>
      <c r="AF71" s="77"/>
      <c r="AG71" s="52"/>
    </row>
    <row customHeight="1" ht="33.75" r="72" spans="1:33" x14ac:dyDescent="0.25">
      <c r="A72" s="107"/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75"/>
      <c r="W72" s="75"/>
      <c r="X72" s="75"/>
      <c r="Y72" s="75"/>
      <c r="Z72" s="75"/>
      <c r="AA72" s="75"/>
      <c r="AB72" s="76"/>
      <c r="AC72" s="77"/>
      <c r="AD72" s="76"/>
      <c r="AE72" s="78"/>
      <c r="AF72" s="77"/>
      <c r="AG72" s="52"/>
    </row>
    <row customHeight="1" ht="33.75" r="73" spans="1:33" x14ac:dyDescent="0.25">
      <c r="A73" s="107"/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75"/>
      <c r="W73" s="75"/>
      <c r="X73" s="75"/>
      <c r="Y73" s="75"/>
      <c r="Z73" s="75"/>
      <c r="AA73" s="75"/>
      <c r="AB73" s="76"/>
      <c r="AC73" s="77"/>
      <c r="AD73" s="76"/>
      <c r="AE73" s="78"/>
      <c r="AF73" s="77"/>
      <c r="AG73" s="52"/>
    </row>
    <row customHeight="1" ht="33.75" r="74" spans="1:33" x14ac:dyDescent="0.25">
      <c r="A74" s="107"/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75"/>
      <c r="W74" s="75"/>
      <c r="X74" s="75"/>
      <c r="Y74" s="75"/>
      <c r="Z74" s="75"/>
      <c r="AA74" s="75"/>
      <c r="AB74" s="76"/>
      <c r="AC74" s="77"/>
      <c r="AD74" s="76"/>
      <c r="AE74" s="78"/>
      <c r="AF74" s="77"/>
      <c r="AG74" s="52"/>
    </row>
    <row customHeight="1" ht="33.75" r="75" spans="1:33" x14ac:dyDescent="0.25">
      <c r="A75" s="107"/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75"/>
      <c r="W75" s="75"/>
      <c r="X75" s="75"/>
      <c r="Y75" s="75"/>
      <c r="Z75" s="75"/>
      <c r="AA75" s="75"/>
      <c r="AB75" s="76"/>
      <c r="AC75" s="77"/>
      <c r="AD75" s="76"/>
      <c r="AE75" s="78"/>
      <c r="AF75" s="77"/>
      <c r="AG75" s="52"/>
    </row>
    <row customHeight="1" ht="33.75" r="76" spans="1:33" x14ac:dyDescent="0.25">
      <c r="A76" s="107"/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75"/>
      <c r="W76" s="75"/>
      <c r="X76" s="75"/>
      <c r="Y76" s="75"/>
      <c r="Z76" s="75"/>
      <c r="AA76" s="75"/>
      <c r="AB76" s="76"/>
      <c r="AC76" s="77"/>
      <c r="AD76" s="76"/>
      <c r="AE76" s="78"/>
      <c r="AF76" s="77"/>
      <c r="AG76" s="52"/>
    </row>
    <row customHeight="1" ht="33.75" r="77" spans="1:33" x14ac:dyDescent="0.25">
      <c r="A77" s="107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75"/>
      <c r="W77" s="75"/>
      <c r="X77" s="75"/>
      <c r="Y77" s="75"/>
      <c r="Z77" s="75"/>
      <c r="AA77" s="75"/>
      <c r="AB77" s="76"/>
      <c r="AC77" s="77"/>
      <c r="AD77" s="76"/>
      <c r="AE77" s="78"/>
      <c r="AF77" s="77"/>
      <c r="AG77" s="52"/>
    </row>
    <row customHeight="1" ht="33.75" r="78" spans="1:33" x14ac:dyDescent="0.25">
      <c r="A78" s="107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75"/>
      <c r="W78" s="75"/>
      <c r="X78" s="75"/>
      <c r="Y78" s="75"/>
      <c r="Z78" s="75"/>
      <c r="AA78" s="75"/>
      <c r="AB78" s="76"/>
      <c r="AC78" s="77"/>
      <c r="AD78" s="76"/>
      <c r="AE78" s="78"/>
      <c r="AF78" s="77"/>
      <c r="AG78" s="52"/>
    </row>
    <row customHeight="1" ht="33.75" r="79" spans="1:33" x14ac:dyDescent="0.25">
      <c r="A79" s="107"/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75"/>
      <c r="W79" s="75"/>
      <c r="X79" s="75"/>
      <c r="Y79" s="75"/>
      <c r="Z79" s="75"/>
      <c r="AA79" s="75"/>
      <c r="AB79" s="76"/>
      <c r="AC79" s="77"/>
      <c r="AD79" s="76"/>
      <c r="AE79" s="78"/>
      <c r="AF79" s="77"/>
      <c r="AG79" s="52"/>
    </row>
    <row customHeight="1" ht="33.75" r="80" spans="1:33" x14ac:dyDescent="0.25">
      <c r="A80" s="107"/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75"/>
      <c r="W80" s="75"/>
      <c r="X80" s="75"/>
      <c r="Y80" s="75"/>
      <c r="Z80" s="75"/>
      <c r="AA80" s="75"/>
      <c r="AB80" s="76"/>
      <c r="AC80" s="77"/>
      <c r="AD80" s="76"/>
      <c r="AE80" s="78"/>
      <c r="AF80" s="77"/>
      <c r="AG80" s="52"/>
    </row>
    <row customHeight="1" ht="33.75" r="81" spans="1:33" x14ac:dyDescent="0.25">
      <c r="A81" s="107"/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75"/>
      <c r="W81" s="75"/>
      <c r="X81" s="75"/>
      <c r="Y81" s="75"/>
      <c r="Z81" s="75"/>
      <c r="AA81" s="75"/>
      <c r="AB81" s="76"/>
      <c r="AC81" s="77"/>
      <c r="AD81" s="76"/>
      <c r="AE81" s="78"/>
      <c r="AF81" s="77"/>
      <c r="AG81" s="52"/>
    </row>
    <row customHeight="1" ht="33.75" r="82" spans="1:33" x14ac:dyDescent="0.25">
      <c r="A82" s="107"/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75"/>
      <c r="W82" s="75"/>
      <c r="X82" s="75"/>
      <c r="Y82" s="75"/>
      <c r="Z82" s="75"/>
      <c r="AA82" s="75"/>
      <c r="AB82" s="76"/>
      <c r="AC82" s="77"/>
      <c r="AD82" s="76"/>
      <c r="AE82" s="78"/>
      <c r="AF82" s="77"/>
      <c r="AG82" s="52"/>
    </row>
    <row customHeight="1" ht="33.75" r="83" spans="1:33" x14ac:dyDescent="0.25">
      <c r="A83" s="107"/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75"/>
      <c r="W83" s="75"/>
      <c r="X83" s="75"/>
      <c r="Y83" s="75"/>
      <c r="Z83" s="75"/>
      <c r="AA83" s="75"/>
      <c r="AB83" s="76"/>
      <c r="AC83" s="77"/>
      <c r="AD83" s="76"/>
      <c r="AE83" s="78"/>
      <c r="AF83" s="77"/>
      <c r="AG83" s="52"/>
    </row>
    <row customHeight="1" ht="33.75" r="84" spans="1:33" x14ac:dyDescent="0.25">
      <c r="A84" s="107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75"/>
      <c r="W84" s="75"/>
      <c r="X84" s="75"/>
      <c r="Y84" s="75"/>
      <c r="Z84" s="75"/>
      <c r="AA84" s="75"/>
      <c r="AB84" s="76"/>
      <c r="AC84" s="77"/>
      <c r="AD84" s="76"/>
      <c r="AE84" s="78"/>
      <c r="AF84" s="77"/>
      <c r="AG84" s="52"/>
    </row>
    <row customHeight="1" ht="33.75" r="85" spans="1:33" x14ac:dyDescent="0.25">
      <c r="A85" s="107"/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75"/>
      <c r="W85" s="75"/>
      <c r="X85" s="75"/>
      <c r="Y85" s="75"/>
      <c r="Z85" s="75"/>
      <c r="AA85" s="75"/>
      <c r="AB85" s="76"/>
      <c r="AC85" s="77"/>
      <c r="AD85" s="76"/>
      <c r="AE85" s="78"/>
      <c r="AF85" s="77"/>
      <c r="AG85" s="52"/>
    </row>
    <row customHeight="1" ht="33.75" r="86" spans="1:33" x14ac:dyDescent="0.25">
      <c r="A86" s="107"/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75"/>
      <c r="W86" s="75"/>
      <c r="X86" s="75"/>
      <c r="Y86" s="75"/>
      <c r="Z86" s="75"/>
      <c r="AA86" s="75"/>
      <c r="AB86" s="76"/>
      <c r="AC86" s="77"/>
      <c r="AD86" s="76"/>
      <c r="AE86" s="78"/>
      <c r="AF86" s="77"/>
      <c r="AG86" s="52"/>
    </row>
    <row customHeight="1" ht="33.75" r="87" spans="1:33" x14ac:dyDescent="0.25">
      <c r="A87" s="107"/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75"/>
      <c r="W87" s="75"/>
      <c r="X87" s="75"/>
      <c r="Y87" s="75"/>
      <c r="Z87" s="75"/>
      <c r="AA87" s="75"/>
      <c r="AB87" s="76"/>
      <c r="AC87" s="77"/>
      <c r="AD87" s="76"/>
      <c r="AE87" s="78"/>
      <c r="AF87" s="77"/>
      <c r="AG87" s="52"/>
    </row>
    <row customHeight="1" ht="33.75" r="88" spans="1:33" x14ac:dyDescent="0.25">
      <c r="A88" s="107"/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75"/>
      <c r="W88" s="75"/>
      <c r="X88" s="75"/>
      <c r="Y88" s="75"/>
      <c r="Z88" s="75"/>
      <c r="AA88" s="75"/>
      <c r="AB88" s="76"/>
      <c r="AC88" s="77"/>
      <c r="AD88" s="76"/>
      <c r="AE88" s="78"/>
      <c r="AF88" s="77"/>
      <c r="AG88" s="52"/>
    </row>
    <row customHeight="1" ht="33.75" r="89" spans="1:33" x14ac:dyDescent="0.25">
      <c r="A89" s="107"/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75"/>
      <c r="W89" s="75"/>
      <c r="X89" s="75"/>
      <c r="Y89" s="75"/>
      <c r="Z89" s="75"/>
      <c r="AA89" s="75"/>
      <c r="AB89" s="76"/>
      <c r="AC89" s="77"/>
      <c r="AD89" s="76"/>
      <c r="AE89" s="78"/>
      <c r="AF89" s="77"/>
      <c r="AG89" s="52"/>
    </row>
    <row customHeight="1" ht="33.75" r="90" spans="1:33" x14ac:dyDescent="0.25">
      <c r="A90" s="107"/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75"/>
      <c r="W90" s="75"/>
      <c r="X90" s="75"/>
      <c r="Y90" s="75"/>
      <c r="Z90" s="75"/>
      <c r="AA90" s="75"/>
      <c r="AB90" s="76"/>
      <c r="AC90" s="77"/>
      <c r="AD90" s="76"/>
      <c r="AE90" s="78"/>
      <c r="AF90" s="77"/>
      <c r="AG90" s="52"/>
    </row>
    <row customHeight="1" ht="33.75" r="91" spans="1:33" x14ac:dyDescent="0.25">
      <c r="A91" s="107"/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75"/>
      <c r="W91" s="75"/>
      <c r="X91" s="75"/>
      <c r="Y91" s="75"/>
      <c r="Z91" s="75"/>
      <c r="AA91" s="75"/>
      <c r="AB91" s="76"/>
      <c r="AC91" s="77"/>
      <c r="AD91" s="76"/>
      <c r="AE91" s="78"/>
      <c r="AF91" s="77"/>
      <c r="AG91" s="52"/>
    </row>
    <row customHeight="1" ht="33.75" r="92" spans="1:33" x14ac:dyDescent="0.25">
      <c r="A92" s="107"/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75"/>
      <c r="W92" s="75"/>
      <c r="X92" s="75"/>
      <c r="Y92" s="75"/>
      <c r="Z92" s="75"/>
      <c r="AA92" s="75"/>
      <c r="AB92" s="76"/>
      <c r="AC92" s="77"/>
      <c r="AD92" s="76"/>
      <c r="AE92" s="78"/>
      <c r="AF92" s="77"/>
      <c r="AG92" s="52"/>
    </row>
    <row customHeight="1" ht="33.75" r="93" spans="1:33" x14ac:dyDescent="0.25">
      <c r="A93" s="107"/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75"/>
      <c r="W93" s="75"/>
      <c r="X93" s="75"/>
      <c r="Y93" s="75"/>
      <c r="Z93" s="75"/>
      <c r="AA93" s="75"/>
      <c r="AB93" s="76"/>
      <c r="AC93" s="77"/>
      <c r="AD93" s="76"/>
      <c r="AE93" s="78"/>
      <c r="AF93" s="77"/>
      <c r="AG93" s="52"/>
    </row>
    <row customHeight="1" ht="33.75" r="94" spans="1:33" x14ac:dyDescent="0.25">
      <c r="A94" s="107"/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75"/>
      <c r="W94" s="75"/>
      <c r="X94" s="75"/>
      <c r="Y94" s="75"/>
      <c r="Z94" s="75"/>
      <c r="AA94" s="75"/>
      <c r="AB94" s="76"/>
      <c r="AC94" s="77"/>
      <c r="AD94" s="76"/>
      <c r="AE94" s="78"/>
      <c r="AF94" s="77"/>
      <c r="AG94" s="52"/>
    </row>
    <row customHeight="1" ht="33.75" r="95" spans="1:33" x14ac:dyDescent="0.25">
      <c r="A95" s="107"/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75"/>
      <c r="W95" s="75"/>
      <c r="X95" s="75"/>
      <c r="Y95" s="75"/>
      <c r="Z95" s="75"/>
      <c r="AA95" s="75"/>
      <c r="AB95" s="76"/>
      <c r="AC95" s="77"/>
      <c r="AD95" s="76"/>
      <c r="AE95" s="78"/>
      <c r="AF95" s="77"/>
      <c r="AG95" s="52"/>
    </row>
    <row customHeight="1" ht="33.75" r="96" spans="1:33" x14ac:dyDescent="0.25">
      <c r="A96" s="107"/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75"/>
      <c r="W96" s="75"/>
      <c r="X96" s="75"/>
      <c r="Y96" s="75"/>
      <c r="Z96" s="75"/>
      <c r="AA96" s="75"/>
      <c r="AB96" s="76"/>
      <c r="AC96" s="77"/>
      <c r="AD96" s="76"/>
      <c r="AE96" s="78"/>
      <c r="AF96" s="77"/>
      <c r="AG96" s="52"/>
    </row>
    <row customHeight="1" ht="33.75" r="97" spans="1:33" x14ac:dyDescent="0.25">
      <c r="A97" s="107"/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75"/>
      <c r="W97" s="75"/>
      <c r="X97" s="75"/>
      <c r="Y97" s="75"/>
      <c r="Z97" s="75"/>
      <c r="AA97" s="75"/>
      <c r="AB97" s="76"/>
      <c r="AC97" s="77"/>
      <c r="AD97" s="76"/>
      <c r="AE97" s="78"/>
      <c r="AF97" s="77"/>
      <c r="AG97" s="52"/>
    </row>
    <row customHeight="1" ht="33.75" r="98" spans="1:33" x14ac:dyDescent="0.25">
      <c r="A98" s="107"/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75"/>
      <c r="W98" s="75"/>
      <c r="X98" s="75"/>
      <c r="Y98" s="75"/>
      <c r="Z98" s="75"/>
      <c r="AA98" s="75"/>
      <c r="AB98" s="76"/>
      <c r="AC98" s="77"/>
      <c r="AD98" s="76"/>
      <c r="AE98" s="78"/>
      <c r="AF98" s="77"/>
      <c r="AG98" s="52"/>
    </row>
    <row customHeight="1" ht="33.75" r="99" spans="1:33" x14ac:dyDescent="0.25">
      <c r="A99" s="107"/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75"/>
      <c r="W99" s="75"/>
      <c r="X99" s="75"/>
      <c r="Y99" s="75"/>
      <c r="Z99" s="75"/>
      <c r="AA99" s="75"/>
      <c r="AB99" s="76"/>
      <c r="AC99" s="77"/>
      <c r="AD99" s="76"/>
      <c r="AE99" s="78"/>
      <c r="AF99" s="77"/>
      <c r="AG99" s="52"/>
    </row>
    <row customHeight="1" ht="33.75" r="100" spans="1:33" x14ac:dyDescent="0.25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75"/>
      <c r="W100" s="75"/>
      <c r="X100" s="75"/>
      <c r="Y100" s="75"/>
      <c r="Z100" s="75"/>
      <c r="AA100" s="75"/>
      <c r="AB100" s="76"/>
      <c r="AC100" s="77"/>
      <c r="AD100" s="76"/>
      <c r="AE100" s="78"/>
      <c r="AF100" s="77"/>
      <c r="AG100" s="52"/>
    </row>
    <row customHeight="1" ht="33.75" r="101" spans="1:33" x14ac:dyDescent="0.25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75"/>
      <c r="W101" s="75"/>
      <c r="X101" s="75"/>
      <c r="Y101" s="75"/>
      <c r="Z101" s="75"/>
      <c r="AA101" s="75"/>
      <c r="AB101" s="76"/>
      <c r="AC101" s="77"/>
      <c r="AD101" s="76"/>
      <c r="AE101" s="78"/>
      <c r="AF101" s="77"/>
      <c r="AG101" s="52"/>
    </row>
    <row customHeight="1" ht="33.75" r="102" spans="1:33" x14ac:dyDescent="0.25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75"/>
      <c r="W102" s="75"/>
      <c r="X102" s="75"/>
      <c r="Y102" s="75"/>
      <c r="Z102" s="75"/>
      <c r="AA102" s="75"/>
      <c r="AB102" s="76"/>
      <c r="AC102" s="77"/>
      <c r="AD102" s="76"/>
      <c r="AE102" s="78"/>
      <c r="AF102" s="77"/>
      <c r="AG102" s="52"/>
    </row>
    <row customHeight="1" ht="33.75" r="103" spans="1:33" x14ac:dyDescent="0.25">
      <c r="A103" s="107"/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75"/>
      <c r="W103" s="75"/>
      <c r="X103" s="75"/>
      <c r="Y103" s="75"/>
      <c r="Z103" s="75"/>
      <c r="AA103" s="75"/>
      <c r="AB103" s="76"/>
      <c r="AC103" s="77"/>
      <c r="AD103" s="76"/>
      <c r="AE103" s="78"/>
      <c r="AF103" s="77"/>
      <c r="AG103" s="52"/>
    </row>
    <row customHeight="1" ht="33.75" r="104" spans="1:33" x14ac:dyDescent="0.25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75"/>
      <c r="W104" s="75"/>
      <c r="X104" s="75"/>
      <c r="Y104" s="75"/>
      <c r="Z104" s="75"/>
      <c r="AA104" s="75"/>
      <c r="AB104" s="76"/>
      <c r="AC104" s="77"/>
      <c r="AD104" s="76"/>
      <c r="AE104" s="78"/>
      <c r="AF104" s="77"/>
      <c r="AG104" s="52"/>
    </row>
    <row customHeight="1" ht="33.75" r="105" spans="1:33" x14ac:dyDescent="0.25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75"/>
      <c r="W105" s="75"/>
      <c r="X105" s="75"/>
      <c r="Y105" s="75"/>
      <c r="Z105" s="75"/>
      <c r="AA105" s="75"/>
      <c r="AB105" s="76"/>
      <c r="AC105" s="77"/>
      <c r="AD105" s="76"/>
      <c r="AE105" s="78"/>
      <c r="AF105" s="77"/>
      <c r="AG105" s="52"/>
    </row>
    <row customHeight="1" ht="33.75" r="106" spans="1:33" x14ac:dyDescent="0.25">
      <c r="A106" s="107"/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75"/>
      <c r="W106" s="75"/>
      <c r="X106" s="75"/>
      <c r="Y106" s="75"/>
      <c r="Z106" s="75"/>
      <c r="AA106" s="75"/>
      <c r="AB106" s="76"/>
      <c r="AC106" s="77"/>
      <c r="AD106" s="76"/>
      <c r="AE106" s="78"/>
      <c r="AF106" s="77"/>
      <c r="AG106" s="52"/>
    </row>
    <row customHeight="1" ht="33.75" r="107" spans="1:33" x14ac:dyDescent="0.25">
      <c r="A107" s="107"/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75"/>
      <c r="W107" s="75"/>
      <c r="X107" s="75"/>
      <c r="Y107" s="75"/>
      <c r="Z107" s="75"/>
      <c r="AA107" s="75"/>
      <c r="AB107" s="76"/>
      <c r="AC107" s="77"/>
      <c r="AD107" s="76"/>
      <c r="AE107" s="78"/>
      <c r="AF107" s="77"/>
      <c r="AG107" s="52"/>
    </row>
    <row customHeight="1" ht="33.75" r="108" spans="1:33" x14ac:dyDescent="0.25">
      <c r="A108" s="107"/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75"/>
      <c r="W108" s="75"/>
      <c r="X108" s="75"/>
      <c r="Y108" s="75"/>
      <c r="Z108" s="75"/>
      <c r="AA108" s="75"/>
      <c r="AB108" s="76"/>
      <c r="AC108" s="77"/>
      <c r="AD108" s="76"/>
      <c r="AE108" s="78"/>
      <c r="AF108" s="77"/>
      <c r="AG108" s="52"/>
    </row>
    <row customHeight="1" ht="33.75" r="109" spans="1:33" x14ac:dyDescent="0.25">
      <c r="A109" s="107"/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75"/>
      <c r="W109" s="75"/>
      <c r="X109" s="75"/>
      <c r="Y109" s="75"/>
      <c r="Z109" s="75"/>
      <c r="AA109" s="75"/>
      <c r="AB109" s="76"/>
      <c r="AC109" s="77"/>
      <c r="AD109" s="76"/>
      <c r="AE109" s="78"/>
      <c r="AF109" s="77"/>
      <c r="AG109" s="52"/>
    </row>
    <row customHeight="1" ht="33.75" r="110" spans="1:33" x14ac:dyDescent="0.25">
      <c r="A110" s="107"/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75"/>
      <c r="W110" s="75"/>
      <c r="X110" s="75"/>
      <c r="Y110" s="75"/>
      <c r="Z110" s="75"/>
      <c r="AA110" s="75"/>
      <c r="AB110" s="76"/>
      <c r="AC110" s="77"/>
      <c r="AD110" s="76"/>
      <c r="AE110" s="78"/>
      <c r="AF110" s="77"/>
      <c r="AG110" s="52"/>
    </row>
    <row customHeight="1" ht="33.75" r="111" spans="1:33" x14ac:dyDescent="0.25">
      <c r="A111" s="107"/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75"/>
      <c r="W111" s="75"/>
      <c r="X111" s="75"/>
      <c r="Y111" s="75"/>
      <c r="Z111" s="75"/>
      <c r="AA111" s="75"/>
      <c r="AB111" s="76"/>
      <c r="AC111" s="77"/>
      <c r="AD111" s="76"/>
      <c r="AE111" s="78"/>
      <c r="AF111" s="77"/>
      <c r="AG111" s="52"/>
    </row>
    <row customHeight="1" ht="33.75" r="112" spans="1:33" x14ac:dyDescent="0.25">
      <c r="A112" s="107"/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75"/>
      <c r="W112" s="75"/>
      <c r="X112" s="75"/>
      <c r="Y112" s="75"/>
      <c r="Z112" s="75"/>
      <c r="AA112" s="75"/>
      <c r="AB112" s="76"/>
      <c r="AC112" s="77"/>
      <c r="AD112" s="76"/>
      <c r="AE112" s="78"/>
      <c r="AF112" s="77"/>
      <c r="AG112" s="52"/>
    </row>
    <row customHeight="1" ht="33.75" r="113" spans="1:33" x14ac:dyDescent="0.25">
      <c r="A113" s="107"/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75"/>
      <c r="W113" s="75"/>
      <c r="X113" s="75"/>
      <c r="Y113" s="75"/>
      <c r="Z113" s="75"/>
      <c r="AA113" s="75"/>
      <c r="AB113" s="76"/>
      <c r="AC113" s="77"/>
      <c r="AD113" s="76"/>
      <c r="AE113" s="78"/>
      <c r="AF113" s="77"/>
      <c r="AG113" s="52"/>
    </row>
    <row customHeight="1" ht="33.75" r="114" spans="1:33" x14ac:dyDescent="0.25">
      <c r="A114" s="107"/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75"/>
      <c r="W114" s="75"/>
      <c r="X114" s="75"/>
      <c r="Y114" s="75"/>
      <c r="Z114" s="75"/>
      <c r="AA114" s="75"/>
      <c r="AB114" s="76"/>
      <c r="AC114" s="77"/>
      <c r="AD114" s="76"/>
      <c r="AE114" s="78"/>
      <c r="AF114" s="77"/>
      <c r="AG114" s="52"/>
    </row>
    <row customHeight="1" ht="33.75" r="115" spans="1:33" x14ac:dyDescent="0.25">
      <c r="A115" s="107"/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75"/>
      <c r="W115" s="75"/>
      <c r="X115" s="75"/>
      <c r="Y115" s="75"/>
      <c r="Z115" s="75"/>
      <c r="AA115" s="75"/>
      <c r="AB115" s="76"/>
      <c r="AC115" s="77"/>
      <c r="AD115" s="76"/>
      <c r="AE115" s="78"/>
      <c r="AF115" s="77"/>
      <c r="AG115" s="52"/>
    </row>
    <row customHeight="1" ht="33.75" r="116" spans="1:33" x14ac:dyDescent="0.25">
      <c r="A116" s="107"/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75"/>
      <c r="W116" s="75"/>
      <c r="X116" s="75"/>
      <c r="Y116" s="75"/>
      <c r="Z116" s="75"/>
      <c r="AA116" s="75"/>
      <c r="AB116" s="76"/>
      <c r="AC116" s="77"/>
      <c r="AD116" s="76"/>
      <c r="AE116" s="78"/>
      <c r="AF116" s="77"/>
      <c r="AG116" s="52"/>
    </row>
    <row customHeight="1" ht="33.75" r="117" spans="1:33" x14ac:dyDescent="0.25">
      <c r="A117" s="107"/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75"/>
      <c r="W117" s="75"/>
      <c r="X117" s="75"/>
      <c r="Y117" s="75"/>
      <c r="Z117" s="75"/>
      <c r="AA117" s="75"/>
      <c r="AB117" s="76"/>
      <c r="AC117" s="77"/>
      <c r="AD117" s="76"/>
      <c r="AE117" s="78"/>
      <c r="AF117" s="77"/>
      <c r="AG117" s="52"/>
    </row>
    <row customHeight="1" ht="33.75" r="118" spans="1:33" x14ac:dyDescent="0.25">
      <c r="A118" s="107"/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75"/>
      <c r="W118" s="75"/>
      <c r="X118" s="75"/>
      <c r="Y118" s="75"/>
      <c r="Z118" s="75"/>
      <c r="AA118" s="75"/>
      <c r="AB118" s="76"/>
      <c r="AC118" s="77"/>
      <c r="AD118" s="76"/>
      <c r="AE118" s="78"/>
      <c r="AF118" s="77"/>
      <c r="AG118" s="52"/>
    </row>
    <row customHeight="1" ht="33.75" r="119" spans="1:33" x14ac:dyDescent="0.25">
      <c r="A119" s="107"/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75"/>
      <c r="W119" s="75"/>
      <c r="X119" s="75"/>
      <c r="Y119" s="75"/>
      <c r="Z119" s="75"/>
      <c r="AA119" s="75"/>
      <c r="AB119" s="76"/>
      <c r="AC119" s="77"/>
      <c r="AD119" s="76"/>
      <c r="AE119" s="78"/>
      <c r="AF119" s="77"/>
      <c r="AG119" s="52"/>
    </row>
    <row customHeight="1" ht="33.75" r="120" spans="1:33" x14ac:dyDescent="0.25">
      <c r="A120" s="107"/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75"/>
      <c r="W120" s="75"/>
      <c r="X120" s="75"/>
      <c r="Y120" s="75"/>
      <c r="Z120" s="75"/>
      <c r="AA120" s="75"/>
      <c r="AB120" s="76"/>
      <c r="AC120" s="77"/>
      <c r="AD120" s="76"/>
      <c r="AE120" s="78"/>
      <c r="AF120" s="77"/>
      <c r="AG120" s="52"/>
    </row>
    <row customHeight="1" ht="33.75" r="121" spans="1:33" x14ac:dyDescent="0.25">
      <c r="A121" s="107"/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75"/>
      <c r="W121" s="75"/>
      <c r="X121" s="75"/>
      <c r="Y121" s="75"/>
      <c r="Z121" s="75"/>
      <c r="AA121" s="75"/>
      <c r="AB121" s="76"/>
      <c r="AC121" s="77"/>
      <c r="AD121" s="76"/>
      <c r="AE121" s="78"/>
      <c r="AF121" s="77"/>
      <c r="AG121" s="52"/>
    </row>
    <row customHeight="1" ht="33.75" r="122" spans="1:33" x14ac:dyDescent="0.25">
      <c r="A122" s="107"/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75"/>
      <c r="W122" s="75"/>
      <c r="X122" s="75"/>
      <c r="Y122" s="75"/>
      <c r="Z122" s="75"/>
      <c r="AA122" s="75"/>
      <c r="AB122" s="76"/>
      <c r="AC122" s="77"/>
      <c r="AD122" s="76"/>
      <c r="AE122" s="78"/>
      <c r="AF122" s="77"/>
      <c r="AG122" s="52"/>
    </row>
    <row customHeight="1" ht="33.75" r="123" spans="1:33" x14ac:dyDescent="0.25">
      <c r="A123" s="107"/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75"/>
      <c r="W123" s="75"/>
      <c r="X123" s="75"/>
      <c r="Y123" s="75"/>
      <c r="Z123" s="75"/>
      <c r="AA123" s="75"/>
      <c r="AB123" s="76"/>
      <c r="AC123" s="77"/>
      <c r="AD123" s="76"/>
      <c r="AE123" s="78"/>
      <c r="AF123" s="77"/>
      <c r="AG123" s="52"/>
    </row>
    <row customHeight="1" ht="33.75" r="124" spans="1:33" x14ac:dyDescent="0.25">
      <c r="A124" s="107"/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75"/>
      <c r="W124" s="75"/>
      <c r="X124" s="75"/>
      <c r="Y124" s="75"/>
      <c r="Z124" s="75"/>
      <c r="AA124" s="75"/>
      <c r="AB124" s="76"/>
      <c r="AC124" s="77"/>
      <c r="AD124" s="76"/>
      <c r="AE124" s="78"/>
      <c r="AF124" s="77"/>
      <c r="AG124" s="52"/>
    </row>
    <row customHeight="1" ht="33.75" r="125" spans="1:33" x14ac:dyDescent="0.25">
      <c r="A125" s="107"/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75"/>
      <c r="W125" s="75"/>
      <c r="X125" s="75"/>
      <c r="Y125" s="75"/>
      <c r="Z125" s="75"/>
      <c r="AA125" s="75"/>
      <c r="AB125" s="76"/>
      <c r="AC125" s="77"/>
      <c r="AD125" s="76"/>
      <c r="AE125" s="78"/>
      <c r="AF125" s="77"/>
      <c r="AG125" s="52"/>
    </row>
    <row customHeight="1" ht="33.75" r="126" spans="1:33" x14ac:dyDescent="0.25">
      <c r="A126" s="107"/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75"/>
      <c r="W126" s="75"/>
      <c r="X126" s="75"/>
      <c r="Y126" s="75"/>
      <c r="Z126" s="75"/>
      <c r="AA126" s="75"/>
      <c r="AB126" s="76"/>
      <c r="AC126" s="77"/>
      <c r="AD126" s="76"/>
      <c r="AE126" s="78"/>
      <c r="AF126" s="77"/>
      <c r="AG126" s="52"/>
    </row>
    <row customHeight="1" ht="33.75" r="127" spans="1:33" x14ac:dyDescent="0.25">
      <c r="A127" s="107"/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75"/>
      <c r="W127" s="75"/>
      <c r="X127" s="75"/>
      <c r="Y127" s="75"/>
      <c r="Z127" s="75"/>
      <c r="AA127" s="75"/>
      <c r="AB127" s="76"/>
      <c r="AC127" s="77"/>
      <c r="AD127" s="76"/>
      <c r="AE127" s="78"/>
      <c r="AF127" s="77"/>
      <c r="AG127" s="52"/>
    </row>
    <row customHeight="1" ht="33.75" r="128" spans="1:33" x14ac:dyDescent="0.25">
      <c r="A128" s="107"/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75"/>
      <c r="W128" s="75"/>
      <c r="X128" s="75"/>
      <c r="Y128" s="75"/>
      <c r="Z128" s="75"/>
      <c r="AA128" s="75"/>
      <c r="AB128" s="76"/>
      <c r="AC128" s="77"/>
      <c r="AD128" s="76"/>
      <c r="AE128" s="78"/>
      <c r="AF128" s="77"/>
      <c r="AG128" s="52"/>
    </row>
    <row customHeight="1" ht="33.75" r="129" spans="1:33" x14ac:dyDescent="0.25">
      <c r="A129" s="107"/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75"/>
      <c r="W129" s="75"/>
      <c r="X129" s="75"/>
      <c r="Y129" s="75"/>
      <c r="Z129" s="75"/>
      <c r="AA129" s="75"/>
      <c r="AB129" s="76"/>
      <c r="AC129" s="77"/>
      <c r="AD129" s="76"/>
      <c r="AE129" s="78"/>
      <c r="AF129" s="77"/>
      <c r="AG129" s="52"/>
    </row>
    <row customHeight="1" ht="33.75" r="130" spans="1:33" x14ac:dyDescent="0.25">
      <c r="A130" s="107"/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75"/>
      <c r="W130" s="75"/>
      <c r="X130" s="75"/>
      <c r="Y130" s="75"/>
      <c r="Z130" s="75"/>
      <c r="AA130" s="75"/>
      <c r="AB130" s="76"/>
      <c r="AC130" s="77"/>
      <c r="AD130" s="76"/>
      <c r="AE130" s="78"/>
      <c r="AF130" s="77"/>
      <c r="AG130" s="52"/>
    </row>
    <row customHeight="1" ht="33.75" r="131" spans="1:33" x14ac:dyDescent="0.25">
      <c r="A131" s="107"/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75"/>
      <c r="W131" s="75"/>
      <c r="X131" s="75"/>
      <c r="Y131" s="75"/>
      <c r="Z131" s="75"/>
      <c r="AA131" s="75"/>
      <c r="AB131" s="76"/>
      <c r="AC131" s="77"/>
      <c r="AD131" s="76"/>
      <c r="AE131" s="78"/>
      <c r="AF131" s="77"/>
      <c r="AG131" s="52"/>
    </row>
    <row customHeight="1" ht="33.75" r="132" spans="1:33" x14ac:dyDescent="0.25">
      <c r="A132" s="107"/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75"/>
      <c r="W132" s="75"/>
      <c r="X132" s="75"/>
      <c r="Y132" s="75"/>
      <c r="Z132" s="75"/>
      <c r="AA132" s="75"/>
      <c r="AB132" s="76"/>
      <c r="AC132" s="77"/>
      <c r="AD132" s="76"/>
      <c r="AE132" s="78"/>
      <c r="AF132" s="77"/>
      <c r="AG132" s="52"/>
    </row>
    <row customHeight="1" ht="33.75" r="133" spans="1:33" x14ac:dyDescent="0.25">
      <c r="A133" s="107"/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75"/>
      <c r="W133" s="75"/>
      <c r="X133" s="75"/>
      <c r="Y133" s="75"/>
      <c r="Z133" s="75"/>
      <c r="AA133" s="75"/>
      <c r="AB133" s="76"/>
      <c r="AC133" s="77"/>
      <c r="AD133" s="76"/>
      <c r="AE133" s="78"/>
      <c r="AF133" s="77"/>
      <c r="AG133" s="52"/>
    </row>
    <row customHeight="1" ht="33.75" r="134" spans="1:33" x14ac:dyDescent="0.25">
      <c r="A134" s="107"/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75"/>
      <c r="W134" s="75"/>
      <c r="X134" s="75"/>
      <c r="Y134" s="75"/>
      <c r="Z134" s="75"/>
      <c r="AA134" s="75"/>
      <c r="AB134" s="76"/>
      <c r="AC134" s="77"/>
      <c r="AD134" s="76"/>
      <c r="AE134" s="78"/>
      <c r="AF134" s="77"/>
      <c r="AG134" s="52"/>
    </row>
    <row customHeight="1" ht="33.75" r="135" spans="1:33" x14ac:dyDescent="0.25">
      <c r="A135" s="107"/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75"/>
      <c r="W135" s="75"/>
      <c r="X135" s="75"/>
      <c r="Y135" s="75"/>
      <c r="Z135" s="75"/>
      <c r="AA135" s="75"/>
      <c r="AB135" s="76"/>
      <c r="AC135" s="77"/>
      <c r="AD135" s="76"/>
      <c r="AE135" s="78"/>
      <c r="AF135" s="77"/>
      <c r="AG135" s="52"/>
    </row>
    <row customHeight="1" ht="33.75" r="136" spans="1:33" x14ac:dyDescent="0.25">
      <c r="A136" s="107"/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75"/>
      <c r="W136" s="75"/>
      <c r="X136" s="75"/>
      <c r="Y136" s="75"/>
      <c r="Z136" s="75"/>
      <c r="AA136" s="75"/>
      <c r="AB136" s="76"/>
      <c r="AC136" s="77"/>
      <c r="AD136" s="76"/>
      <c r="AE136" s="78"/>
      <c r="AF136" s="77"/>
      <c r="AG136" s="52"/>
    </row>
    <row customHeight="1" ht="33.75" r="137" spans="1:33" x14ac:dyDescent="0.25">
      <c r="A137" s="107"/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75"/>
      <c r="W137" s="75"/>
      <c r="X137" s="75"/>
      <c r="Y137" s="75"/>
      <c r="Z137" s="75"/>
      <c r="AA137" s="75"/>
      <c r="AB137" s="76"/>
      <c r="AC137" s="77"/>
      <c r="AD137" s="76"/>
      <c r="AE137" s="78"/>
      <c r="AF137" s="77"/>
      <c r="AG137" s="52"/>
    </row>
    <row customHeight="1" ht="33.75" r="138" spans="1:33" x14ac:dyDescent="0.25">
      <c r="A138" s="107"/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75"/>
      <c r="W138" s="75"/>
      <c r="X138" s="75"/>
      <c r="Y138" s="75"/>
      <c r="Z138" s="75"/>
      <c r="AA138" s="75"/>
      <c r="AB138" s="76"/>
      <c r="AC138" s="77"/>
      <c r="AD138" s="76"/>
      <c r="AE138" s="78"/>
      <c r="AF138" s="77"/>
      <c r="AG138" s="52"/>
    </row>
    <row customHeight="1" ht="33.75" r="139" spans="1:33" x14ac:dyDescent="0.25">
      <c r="A139" s="107"/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75"/>
      <c r="W139" s="75"/>
      <c r="X139" s="75"/>
      <c r="Y139" s="75"/>
      <c r="Z139" s="75"/>
      <c r="AA139" s="75"/>
      <c r="AB139" s="76"/>
      <c r="AC139" s="77"/>
      <c r="AD139" s="76"/>
      <c r="AE139" s="78"/>
      <c r="AF139" s="77"/>
      <c r="AG139" s="52"/>
    </row>
    <row customHeight="1" ht="33.75" r="140" spans="1:33" x14ac:dyDescent="0.25">
      <c r="A140" s="107"/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75"/>
      <c r="W140" s="75"/>
      <c r="X140" s="75"/>
      <c r="Y140" s="75"/>
      <c r="Z140" s="75"/>
      <c r="AA140" s="75"/>
      <c r="AB140" s="76"/>
      <c r="AC140" s="77"/>
      <c r="AD140" s="76"/>
      <c r="AE140" s="78"/>
      <c r="AF140" s="77"/>
      <c r="AG140" s="52"/>
    </row>
    <row customHeight="1" ht="33.75" r="141" spans="1:33" x14ac:dyDescent="0.25">
      <c r="A141" s="107"/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75"/>
      <c r="W141" s="75"/>
      <c r="X141" s="75"/>
      <c r="Y141" s="75"/>
      <c r="Z141" s="75"/>
      <c r="AA141" s="75"/>
      <c r="AB141" s="76"/>
      <c r="AC141" s="77"/>
      <c r="AD141" s="76"/>
      <c r="AE141" s="78"/>
      <c r="AF141" s="77"/>
      <c r="AG141" s="52"/>
    </row>
    <row customHeight="1" ht="33.75" r="142" spans="1:33" x14ac:dyDescent="0.25">
      <c r="A142" s="107"/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75"/>
      <c r="W142" s="75"/>
      <c r="X142" s="75"/>
      <c r="Y142" s="75"/>
      <c r="Z142" s="75"/>
      <c r="AA142" s="75"/>
      <c r="AB142" s="76"/>
      <c r="AC142" s="77"/>
      <c r="AD142" s="76"/>
      <c r="AE142" s="78"/>
      <c r="AF142" s="77"/>
      <c r="AG142" s="52"/>
    </row>
    <row customHeight="1" ht="33.75" r="143" spans="1:33" x14ac:dyDescent="0.25">
      <c r="A143" s="107"/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75"/>
      <c r="W143" s="75"/>
      <c r="X143" s="75"/>
      <c r="Y143" s="75"/>
      <c r="Z143" s="75"/>
      <c r="AA143" s="75"/>
      <c r="AB143" s="76"/>
      <c r="AC143" s="77"/>
      <c r="AD143" s="76"/>
      <c r="AE143" s="78"/>
      <c r="AF143" s="77"/>
      <c r="AG143" s="52"/>
    </row>
    <row customHeight="1" ht="33.75" r="144" spans="1:33" x14ac:dyDescent="0.25">
      <c r="A144" s="107"/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75"/>
      <c r="W144" s="75"/>
      <c r="X144" s="75"/>
      <c r="Y144" s="75"/>
      <c r="Z144" s="75"/>
      <c r="AA144" s="75"/>
      <c r="AB144" s="76"/>
      <c r="AC144" s="77"/>
      <c r="AD144" s="76"/>
      <c r="AE144" s="78"/>
      <c r="AF144" s="77"/>
      <c r="AG144" s="52"/>
    </row>
    <row customHeight="1" ht="33.75" r="145" spans="1:33" x14ac:dyDescent="0.25">
      <c r="A145" s="107"/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75"/>
      <c r="W145" s="75"/>
      <c r="X145" s="75"/>
      <c r="Y145" s="75"/>
      <c r="Z145" s="75"/>
      <c r="AA145" s="75"/>
      <c r="AB145" s="76"/>
      <c r="AC145" s="77"/>
      <c r="AD145" s="76"/>
      <c r="AE145" s="78"/>
      <c r="AF145" s="77"/>
      <c r="AG145" s="52"/>
    </row>
    <row customHeight="1" ht="33.75" r="146" spans="1:33" x14ac:dyDescent="0.25">
      <c r="A146" s="107"/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75"/>
      <c r="W146" s="75"/>
      <c r="X146" s="75"/>
      <c r="Y146" s="75"/>
      <c r="Z146" s="75"/>
      <c r="AA146" s="75"/>
      <c r="AB146" s="76"/>
      <c r="AC146" s="77"/>
      <c r="AD146" s="76"/>
      <c r="AE146" s="78"/>
      <c r="AF146" s="77"/>
      <c r="AG146" s="52"/>
    </row>
    <row customHeight="1" ht="33.75" r="147" spans="1:33" x14ac:dyDescent="0.25">
      <c r="A147" s="107"/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75"/>
      <c r="W147" s="75"/>
      <c r="X147" s="75"/>
      <c r="Y147" s="75"/>
      <c r="Z147" s="75"/>
      <c r="AA147" s="75"/>
      <c r="AB147" s="76"/>
      <c r="AC147" s="77"/>
      <c r="AD147" s="76"/>
      <c r="AE147" s="78"/>
      <c r="AF147" s="77"/>
      <c r="AG147" s="52"/>
    </row>
    <row customHeight="1" ht="33.75" r="148" spans="1:33" x14ac:dyDescent="0.25">
      <c r="A148" s="107"/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75"/>
      <c r="W148" s="75"/>
      <c r="X148" s="75"/>
      <c r="Y148" s="75"/>
      <c r="Z148" s="75"/>
      <c r="AA148" s="75"/>
      <c r="AB148" s="76"/>
      <c r="AC148" s="77"/>
      <c r="AD148" s="76"/>
      <c r="AE148" s="78"/>
      <c r="AF148" s="77"/>
      <c r="AG148" s="52"/>
    </row>
    <row customHeight="1" ht="33.75" r="149" spans="1:33" x14ac:dyDescent="0.25">
      <c r="A149" s="107"/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75"/>
      <c r="W149" s="75"/>
      <c r="X149" s="75"/>
      <c r="Y149" s="75"/>
      <c r="Z149" s="75"/>
      <c r="AA149" s="75"/>
      <c r="AB149" s="76"/>
      <c r="AC149" s="77"/>
      <c r="AD149" s="76"/>
      <c r="AE149" s="78"/>
      <c r="AF149" s="77"/>
      <c r="AG149" s="52"/>
    </row>
    <row customHeight="1" ht="33.75" r="150" spans="1:33" x14ac:dyDescent="0.25">
      <c r="A150" s="107"/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75"/>
      <c r="W150" s="75"/>
      <c r="X150" s="75"/>
      <c r="Y150" s="75"/>
      <c r="Z150" s="75"/>
      <c r="AA150" s="75"/>
      <c r="AB150" s="76"/>
      <c r="AC150" s="77"/>
      <c r="AD150" s="76"/>
      <c r="AE150" s="78"/>
      <c r="AF150" s="77"/>
      <c r="AG150" s="52"/>
    </row>
    <row customHeight="1" ht="33.75" r="151" spans="1:33" x14ac:dyDescent="0.25">
      <c r="A151" s="107"/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75"/>
      <c r="W151" s="75"/>
      <c r="X151" s="75"/>
      <c r="Y151" s="75"/>
      <c r="Z151" s="75"/>
      <c r="AA151" s="75"/>
      <c r="AB151" s="76"/>
      <c r="AC151" s="77"/>
      <c r="AD151" s="76"/>
      <c r="AE151" s="78"/>
      <c r="AF151" s="77"/>
      <c r="AG151" s="52"/>
    </row>
    <row customHeight="1" ht="33.75" r="152" spans="1:33" x14ac:dyDescent="0.25">
      <c r="A152" s="107"/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75"/>
      <c r="W152" s="75"/>
      <c r="X152" s="75"/>
      <c r="Y152" s="75"/>
      <c r="Z152" s="75"/>
      <c r="AA152" s="75"/>
      <c r="AB152" s="76"/>
      <c r="AC152" s="77"/>
      <c r="AD152" s="76"/>
      <c r="AE152" s="78"/>
      <c r="AF152" s="77"/>
      <c r="AG152" s="52"/>
    </row>
    <row customHeight="1" ht="33.75" r="153" spans="1:33" x14ac:dyDescent="0.25">
      <c r="A153" s="107"/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75"/>
      <c r="W153" s="75"/>
      <c r="X153" s="75"/>
      <c r="Y153" s="75"/>
      <c r="Z153" s="75"/>
      <c r="AA153" s="75"/>
      <c r="AB153" s="76"/>
      <c r="AC153" s="77"/>
      <c r="AD153" s="76"/>
      <c r="AE153" s="78"/>
      <c r="AF153" s="77"/>
      <c r="AG153" s="52"/>
    </row>
    <row customHeight="1" ht="33.75" r="154" spans="1:33" x14ac:dyDescent="0.25">
      <c r="A154" s="107"/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75"/>
      <c r="W154" s="75"/>
      <c r="X154" s="75"/>
      <c r="Y154" s="75"/>
      <c r="Z154" s="75"/>
      <c r="AA154" s="75"/>
      <c r="AB154" s="76"/>
      <c r="AC154" s="77"/>
      <c r="AD154" s="76"/>
      <c r="AE154" s="78"/>
      <c r="AF154" s="77"/>
      <c r="AG154" s="52"/>
    </row>
    <row customHeight="1" ht="33.75" r="155" spans="1:33" x14ac:dyDescent="0.25">
      <c r="A155" s="107"/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75"/>
      <c r="W155" s="75"/>
      <c r="X155" s="75"/>
      <c r="Y155" s="75"/>
      <c r="Z155" s="75"/>
      <c r="AA155" s="75"/>
      <c r="AB155" s="76"/>
      <c r="AC155" s="77"/>
      <c r="AD155" s="76"/>
      <c r="AE155" s="78"/>
      <c r="AF155" s="77"/>
      <c r="AG155" s="52"/>
    </row>
    <row customHeight="1" ht="33.75" r="156" spans="1:33" x14ac:dyDescent="0.25">
      <c r="A156" s="107"/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75"/>
      <c r="W156" s="75"/>
      <c r="X156" s="75"/>
      <c r="Y156" s="75"/>
      <c r="Z156" s="75"/>
      <c r="AA156" s="75"/>
      <c r="AB156" s="76"/>
      <c r="AC156" s="77"/>
      <c r="AD156" s="76"/>
      <c r="AE156" s="78"/>
      <c r="AF156" s="77"/>
      <c r="AG156" s="52"/>
    </row>
    <row customHeight="1" ht="33.75" r="157" spans="1:33" x14ac:dyDescent="0.25">
      <c r="A157" s="107"/>
      <c r="B157" s="107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75"/>
      <c r="W157" s="75"/>
      <c r="X157" s="75"/>
      <c r="Y157" s="75"/>
      <c r="Z157" s="75"/>
      <c r="AA157" s="75"/>
      <c r="AB157" s="76"/>
      <c r="AC157" s="77"/>
      <c r="AD157" s="76"/>
      <c r="AE157" s="78"/>
      <c r="AF157" s="77"/>
      <c r="AG157" s="52"/>
    </row>
    <row customHeight="1" ht="33.75" r="158" spans="1:33" x14ac:dyDescent="0.25">
      <c r="A158" s="107"/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75"/>
      <c r="W158" s="75"/>
      <c r="X158" s="75"/>
      <c r="Y158" s="75"/>
      <c r="Z158" s="75"/>
      <c r="AA158" s="75"/>
      <c r="AB158" s="76"/>
      <c r="AC158" s="77"/>
      <c r="AD158" s="76"/>
      <c r="AE158" s="78"/>
      <c r="AF158" s="77"/>
      <c r="AG158" s="52"/>
    </row>
    <row customHeight="1" ht="33.75" r="159" spans="1:33" x14ac:dyDescent="0.25">
      <c r="A159" s="107"/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75"/>
      <c r="W159" s="75"/>
      <c r="X159" s="75"/>
      <c r="Y159" s="75"/>
      <c r="Z159" s="75"/>
      <c r="AA159" s="75"/>
      <c r="AB159" s="76"/>
      <c r="AC159" s="77"/>
      <c r="AD159" s="76"/>
      <c r="AE159" s="78"/>
      <c r="AF159" s="77"/>
      <c r="AG159" s="52"/>
    </row>
    <row customHeight="1" ht="33.75" r="160" spans="1:33" x14ac:dyDescent="0.25">
      <c r="A160" s="107"/>
      <c r="B160" s="107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75"/>
      <c r="W160" s="75"/>
      <c r="X160" s="75"/>
      <c r="Y160" s="75"/>
      <c r="Z160" s="75"/>
      <c r="AA160" s="75"/>
      <c r="AB160" s="76"/>
      <c r="AC160" s="77"/>
      <c r="AD160" s="76"/>
      <c r="AE160" s="78"/>
      <c r="AF160" s="77"/>
      <c r="AG160" s="52"/>
    </row>
    <row customHeight="1" ht="33.75" r="161" spans="1:33" x14ac:dyDescent="0.25">
      <c r="A161" s="107"/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75"/>
      <c r="W161" s="75"/>
      <c r="X161" s="75"/>
      <c r="Y161" s="75"/>
      <c r="Z161" s="75"/>
      <c r="AA161" s="75"/>
      <c r="AB161" s="76"/>
      <c r="AC161" s="77"/>
      <c r="AD161" s="76"/>
      <c r="AE161" s="78"/>
      <c r="AF161" s="77"/>
      <c r="AG161" s="52"/>
    </row>
    <row customHeight="1" ht="33.75" r="162" spans="1:33" x14ac:dyDescent="0.25">
      <c r="A162" s="107"/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75"/>
      <c r="W162" s="75"/>
      <c r="X162" s="75"/>
      <c r="Y162" s="75"/>
      <c r="Z162" s="75"/>
      <c r="AA162" s="75"/>
      <c r="AB162" s="76"/>
      <c r="AC162" s="77"/>
      <c r="AD162" s="76"/>
      <c r="AE162" s="78"/>
      <c r="AF162" s="77"/>
      <c r="AG162" s="52"/>
    </row>
    <row customHeight="1" ht="33.75" r="163" spans="1:33" x14ac:dyDescent="0.25">
      <c r="A163" s="107"/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75"/>
      <c r="W163" s="75"/>
      <c r="X163" s="75"/>
      <c r="Y163" s="75"/>
      <c r="Z163" s="75"/>
      <c r="AA163" s="75"/>
      <c r="AB163" s="76"/>
      <c r="AC163" s="77"/>
      <c r="AD163" s="76"/>
      <c r="AE163" s="78"/>
      <c r="AF163" s="77"/>
      <c r="AG163" s="52"/>
    </row>
    <row customHeight="1" ht="33.75" r="164" spans="1:33" x14ac:dyDescent="0.25">
      <c r="A164" s="107"/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75"/>
      <c r="W164" s="75"/>
      <c r="X164" s="75"/>
      <c r="Y164" s="75"/>
      <c r="Z164" s="75"/>
      <c r="AA164" s="75"/>
      <c r="AB164" s="76"/>
      <c r="AC164" s="77"/>
      <c r="AD164" s="76"/>
      <c r="AE164" s="78"/>
      <c r="AF164" s="77"/>
      <c r="AG164" s="52"/>
    </row>
    <row customHeight="1" ht="33.75" r="165" spans="1:33" x14ac:dyDescent="0.25">
      <c r="A165" s="107"/>
      <c r="B165" s="107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75"/>
      <c r="W165" s="75"/>
      <c r="X165" s="75"/>
      <c r="Y165" s="75"/>
      <c r="Z165" s="75"/>
      <c r="AA165" s="75"/>
      <c r="AB165" s="76"/>
      <c r="AC165" s="77"/>
      <c r="AD165" s="76"/>
      <c r="AE165" s="78"/>
      <c r="AF165" s="77"/>
      <c r="AG165" s="52"/>
    </row>
    <row customHeight="1" ht="33.75" r="166" spans="1:33" x14ac:dyDescent="0.25">
      <c r="A166" s="107"/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75"/>
      <c r="W166" s="75"/>
      <c r="X166" s="75"/>
      <c r="Y166" s="75"/>
      <c r="Z166" s="75"/>
      <c r="AA166" s="75"/>
      <c r="AB166" s="76"/>
      <c r="AC166" s="77"/>
      <c r="AD166" s="76"/>
      <c r="AE166" s="78"/>
      <c r="AF166" s="77"/>
      <c r="AG166" s="52"/>
    </row>
    <row customHeight="1" ht="33.75" r="167" spans="1:33" x14ac:dyDescent="0.25">
      <c r="A167" s="107"/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75"/>
      <c r="W167" s="75"/>
      <c r="X167" s="75"/>
      <c r="Y167" s="75"/>
      <c r="Z167" s="75"/>
      <c r="AA167" s="75"/>
      <c r="AB167" s="76"/>
      <c r="AC167" s="77"/>
      <c r="AD167" s="76"/>
      <c r="AE167" s="78"/>
      <c r="AF167" s="77"/>
      <c r="AG167" s="52"/>
    </row>
    <row customHeight="1" ht="33.75" r="168" spans="1:33" x14ac:dyDescent="0.25">
      <c r="A168" s="107"/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75"/>
      <c r="W168" s="75"/>
      <c r="X168" s="75"/>
      <c r="Y168" s="75"/>
      <c r="Z168" s="75"/>
      <c r="AA168" s="75"/>
      <c r="AB168" s="76"/>
      <c r="AC168" s="77"/>
      <c r="AD168" s="76"/>
      <c r="AE168" s="78"/>
      <c r="AF168" s="77"/>
      <c r="AG168" s="52"/>
    </row>
    <row customHeight="1" ht="33.75" r="169" spans="1:33" x14ac:dyDescent="0.25">
      <c r="A169" s="107"/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75"/>
      <c r="W169" s="75"/>
      <c r="X169" s="75"/>
      <c r="Y169" s="75"/>
      <c r="Z169" s="75"/>
      <c r="AA169" s="75"/>
      <c r="AB169" s="76"/>
      <c r="AC169" s="77"/>
      <c r="AD169" s="76"/>
      <c r="AE169" s="78"/>
      <c r="AF169" s="77"/>
      <c r="AG169" s="52"/>
    </row>
    <row customHeight="1" ht="33.75" r="170" spans="1:33" x14ac:dyDescent="0.25">
      <c r="A170" s="107"/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75"/>
      <c r="W170" s="75"/>
      <c r="X170" s="75"/>
      <c r="Y170" s="75"/>
      <c r="Z170" s="75"/>
      <c r="AA170" s="75"/>
      <c r="AB170" s="76"/>
      <c r="AC170" s="77"/>
      <c r="AD170" s="76"/>
      <c r="AE170" s="78"/>
      <c r="AF170" s="77"/>
      <c r="AG170" s="52"/>
    </row>
    <row customHeight="1" ht="33.75" r="171" spans="1:33" x14ac:dyDescent="0.25">
      <c r="A171" s="107"/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75"/>
      <c r="W171" s="75"/>
      <c r="X171" s="75"/>
      <c r="Y171" s="75"/>
      <c r="Z171" s="75"/>
      <c r="AA171" s="75"/>
      <c r="AB171" s="76"/>
      <c r="AC171" s="77"/>
      <c r="AD171" s="76"/>
      <c r="AE171" s="78"/>
      <c r="AF171" s="77"/>
      <c r="AG171" s="52"/>
    </row>
    <row customHeight="1" ht="33.75" r="172" spans="1:33" x14ac:dyDescent="0.25">
      <c r="A172" s="107"/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75"/>
      <c r="W172" s="75"/>
      <c r="X172" s="75"/>
      <c r="Y172" s="75"/>
      <c r="Z172" s="75"/>
      <c r="AA172" s="75"/>
      <c r="AB172" s="76"/>
      <c r="AC172" s="77"/>
      <c r="AD172" s="76"/>
      <c r="AE172" s="78"/>
      <c r="AF172" s="77"/>
      <c r="AG172" s="52"/>
    </row>
    <row customHeight="1" ht="33.75" r="173" spans="1:33" x14ac:dyDescent="0.25">
      <c r="A173" s="107"/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75"/>
      <c r="W173" s="75"/>
      <c r="X173" s="75"/>
      <c r="Y173" s="75"/>
      <c r="Z173" s="75"/>
      <c r="AA173" s="75"/>
      <c r="AB173" s="76"/>
      <c r="AC173" s="77"/>
      <c r="AD173" s="76"/>
      <c r="AE173" s="78"/>
      <c r="AF173" s="77"/>
      <c r="AG173" s="52"/>
    </row>
    <row customHeight="1" ht="33.75" r="174" spans="1:33" x14ac:dyDescent="0.25">
      <c r="A174" s="107"/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75"/>
      <c r="W174" s="75"/>
      <c r="X174" s="75"/>
      <c r="Y174" s="75"/>
      <c r="Z174" s="75"/>
      <c r="AA174" s="75"/>
      <c r="AB174" s="76"/>
      <c r="AC174" s="77"/>
      <c r="AD174" s="76"/>
      <c r="AE174" s="78"/>
      <c r="AF174" s="77"/>
      <c r="AG174" s="52"/>
    </row>
    <row customHeight="1" ht="33.75" r="175" spans="1:33" x14ac:dyDescent="0.25">
      <c r="A175" s="107"/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75"/>
      <c r="W175" s="75"/>
      <c r="X175" s="75"/>
      <c r="Y175" s="75"/>
      <c r="Z175" s="75"/>
      <c r="AA175" s="75"/>
      <c r="AB175" s="76"/>
      <c r="AC175" s="77"/>
      <c r="AD175" s="76"/>
      <c r="AE175" s="78"/>
      <c r="AF175" s="77"/>
      <c r="AG175" s="52"/>
    </row>
    <row customHeight="1" ht="33.75" r="176" spans="1:33" x14ac:dyDescent="0.25">
      <c r="A176" s="107"/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75"/>
      <c r="W176" s="75"/>
      <c r="X176" s="75"/>
      <c r="Y176" s="75"/>
      <c r="Z176" s="75"/>
      <c r="AA176" s="75"/>
      <c r="AB176" s="76"/>
      <c r="AC176" s="77"/>
      <c r="AD176" s="76"/>
      <c r="AE176" s="78"/>
      <c r="AF176" s="77"/>
      <c r="AG176" s="52"/>
    </row>
    <row customHeight="1" ht="33.75" r="177" spans="1:33" x14ac:dyDescent="0.25">
      <c r="A177" s="107"/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75"/>
      <c r="W177" s="75"/>
      <c r="X177" s="75"/>
      <c r="Y177" s="75"/>
      <c r="Z177" s="75"/>
      <c r="AA177" s="75"/>
      <c r="AB177" s="76"/>
      <c r="AC177" s="77"/>
      <c r="AD177" s="76"/>
      <c r="AE177" s="78"/>
      <c r="AF177" s="77"/>
      <c r="AG177" s="52"/>
    </row>
    <row customHeight="1" ht="33.75" r="178" spans="1:33" x14ac:dyDescent="0.25">
      <c r="A178" s="107"/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75"/>
      <c r="W178" s="75"/>
      <c r="X178" s="75"/>
      <c r="Y178" s="75"/>
      <c r="Z178" s="75"/>
      <c r="AA178" s="75"/>
      <c r="AB178" s="76"/>
      <c r="AC178" s="77"/>
      <c r="AD178" s="76"/>
      <c r="AE178" s="78"/>
      <c r="AF178" s="77"/>
      <c r="AG178" s="52"/>
    </row>
    <row customHeight="1" ht="33.75" r="179" spans="1:33" x14ac:dyDescent="0.25">
      <c r="A179" s="107"/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75"/>
      <c r="W179" s="75"/>
      <c r="X179" s="75"/>
      <c r="Y179" s="75"/>
      <c r="Z179" s="75"/>
      <c r="AA179" s="75"/>
      <c r="AB179" s="76"/>
      <c r="AC179" s="77"/>
      <c r="AD179" s="76"/>
      <c r="AE179" s="78"/>
      <c r="AF179" s="77"/>
      <c r="AG179" s="52"/>
    </row>
    <row customHeight="1" ht="33.75" r="180" spans="1:33" x14ac:dyDescent="0.25">
      <c r="A180" s="107"/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75"/>
      <c r="W180" s="75"/>
      <c r="X180" s="75"/>
      <c r="Y180" s="75"/>
      <c r="Z180" s="75"/>
      <c r="AA180" s="75"/>
      <c r="AB180" s="76"/>
      <c r="AC180" s="77"/>
      <c r="AD180" s="76"/>
      <c r="AE180" s="78"/>
      <c r="AF180" s="77"/>
      <c r="AG180" s="52"/>
    </row>
    <row customHeight="1" ht="33.75" r="181" spans="1:33" x14ac:dyDescent="0.25">
      <c r="A181" s="107"/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75"/>
      <c r="W181" s="75"/>
      <c r="X181" s="75"/>
      <c r="Y181" s="75"/>
      <c r="Z181" s="75"/>
      <c r="AA181" s="75"/>
      <c r="AB181" s="76"/>
      <c r="AC181" s="77"/>
      <c r="AD181" s="76"/>
      <c r="AE181" s="78"/>
      <c r="AF181" s="77"/>
      <c r="AG181" s="52"/>
    </row>
    <row customHeight="1" ht="33.75" r="182" spans="1:33" x14ac:dyDescent="0.25">
      <c r="A182" s="107"/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75"/>
      <c r="W182" s="75"/>
      <c r="X182" s="75"/>
      <c r="Y182" s="75"/>
      <c r="Z182" s="75"/>
      <c r="AA182" s="75"/>
      <c r="AB182" s="76"/>
      <c r="AC182" s="77"/>
      <c r="AD182" s="76"/>
      <c r="AE182" s="78"/>
      <c r="AF182" s="77"/>
      <c r="AG182" s="52"/>
    </row>
    <row customHeight="1" ht="33.75" r="183" spans="1:33" x14ac:dyDescent="0.25">
      <c r="A183" s="107"/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75"/>
      <c r="W183" s="75"/>
      <c r="X183" s="75"/>
      <c r="Y183" s="75"/>
      <c r="Z183" s="75"/>
      <c r="AA183" s="75"/>
      <c r="AB183" s="76"/>
      <c r="AC183" s="77"/>
      <c r="AD183" s="76"/>
      <c r="AE183" s="78"/>
      <c r="AF183" s="77"/>
      <c r="AG183" s="52"/>
    </row>
    <row customHeight="1" ht="33.75" r="184" spans="1:33" x14ac:dyDescent="0.25">
      <c r="A184" s="107"/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75"/>
      <c r="W184" s="75"/>
      <c r="X184" s="75"/>
      <c r="Y184" s="75"/>
      <c r="Z184" s="75"/>
      <c r="AA184" s="75"/>
      <c r="AB184" s="76"/>
      <c r="AC184" s="77"/>
      <c r="AD184" s="76"/>
      <c r="AE184" s="78"/>
      <c r="AF184" s="77"/>
      <c r="AG184" s="52"/>
    </row>
    <row customHeight="1" ht="33.75" r="185" spans="1:33" x14ac:dyDescent="0.25">
      <c r="A185" s="107"/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75"/>
      <c r="W185" s="75"/>
      <c r="X185" s="75"/>
      <c r="Y185" s="75"/>
      <c r="Z185" s="75"/>
      <c r="AA185" s="75"/>
      <c r="AB185" s="76"/>
      <c r="AC185" s="77"/>
      <c r="AD185" s="76"/>
      <c r="AE185" s="78"/>
      <c r="AF185" s="77"/>
      <c r="AG185" s="52"/>
    </row>
    <row customHeight="1" ht="33.75" r="186" spans="1:33" x14ac:dyDescent="0.25">
      <c r="A186" s="107"/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75"/>
      <c r="W186" s="75"/>
      <c r="X186" s="75"/>
      <c r="Y186" s="75"/>
      <c r="Z186" s="75"/>
      <c r="AA186" s="75"/>
      <c r="AB186" s="76"/>
      <c r="AC186" s="77"/>
      <c r="AD186" s="76"/>
      <c r="AE186" s="78"/>
      <c r="AF186" s="77"/>
      <c r="AG186" s="52"/>
    </row>
    <row customHeight="1" ht="33.75" r="187" spans="1:33" x14ac:dyDescent="0.25">
      <c r="A187" s="107"/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75"/>
      <c r="W187" s="75"/>
      <c r="X187" s="75"/>
      <c r="Y187" s="75"/>
      <c r="Z187" s="75"/>
      <c r="AA187" s="75"/>
      <c r="AB187" s="76"/>
      <c r="AC187" s="77"/>
      <c r="AD187" s="76"/>
      <c r="AE187" s="78"/>
      <c r="AF187" s="77"/>
      <c r="AG187" s="52"/>
    </row>
    <row customHeight="1" ht="33.75" r="188" spans="1:33" x14ac:dyDescent="0.25">
      <c r="A188" s="107"/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75"/>
      <c r="W188" s="75"/>
      <c r="X188" s="75"/>
      <c r="Y188" s="75"/>
      <c r="Z188" s="75"/>
      <c r="AA188" s="75"/>
      <c r="AB188" s="76"/>
      <c r="AC188" s="77"/>
      <c r="AD188" s="76"/>
      <c r="AE188" s="78"/>
      <c r="AF188" s="77"/>
      <c r="AG188" s="52"/>
    </row>
    <row customHeight="1" ht="33.75" r="189" spans="1:33" x14ac:dyDescent="0.25">
      <c r="A189" s="107"/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75"/>
      <c r="W189" s="75"/>
      <c r="X189" s="75"/>
      <c r="Y189" s="75"/>
      <c r="Z189" s="75"/>
      <c r="AA189" s="75"/>
      <c r="AB189" s="76"/>
      <c r="AC189" s="77"/>
      <c r="AD189" s="76"/>
      <c r="AE189" s="78"/>
      <c r="AF189" s="77"/>
      <c r="AG189" s="52"/>
    </row>
    <row customHeight="1" ht="33.75" r="190" spans="1:33" x14ac:dyDescent="0.25">
      <c r="A190" s="107"/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75"/>
      <c r="W190" s="75"/>
      <c r="X190" s="75"/>
      <c r="Y190" s="75"/>
      <c r="Z190" s="75"/>
      <c r="AA190" s="75"/>
      <c r="AB190" s="76"/>
      <c r="AC190" s="77"/>
      <c r="AD190" s="76"/>
      <c r="AE190" s="78"/>
      <c r="AF190" s="77"/>
      <c r="AG190" s="52"/>
    </row>
    <row customHeight="1" ht="33.75" r="191" spans="1:33" x14ac:dyDescent="0.25">
      <c r="A191" s="107"/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75"/>
      <c r="W191" s="75"/>
      <c r="X191" s="75"/>
      <c r="Y191" s="75"/>
      <c r="Z191" s="75"/>
      <c r="AA191" s="75"/>
      <c r="AB191" s="76"/>
      <c r="AC191" s="77"/>
      <c r="AD191" s="76"/>
      <c r="AE191" s="78"/>
      <c r="AF191" s="77"/>
      <c r="AG191" s="52"/>
    </row>
    <row customHeight="1" ht="33.75" r="192" spans="1:33" x14ac:dyDescent="0.25">
      <c r="A192" s="107"/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75"/>
      <c r="W192" s="75"/>
      <c r="X192" s="75"/>
      <c r="Y192" s="75"/>
      <c r="Z192" s="75"/>
      <c r="AA192" s="75"/>
      <c r="AB192" s="76"/>
      <c r="AC192" s="77"/>
      <c r="AD192" s="76"/>
      <c r="AE192" s="78"/>
      <c r="AF192" s="77"/>
      <c r="AG192" s="52"/>
    </row>
    <row customHeight="1" ht="33.75" r="193" spans="1:33" x14ac:dyDescent="0.25">
      <c r="A193" s="107"/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75"/>
      <c r="W193" s="75"/>
      <c r="X193" s="75"/>
      <c r="Y193" s="75"/>
      <c r="Z193" s="75"/>
      <c r="AA193" s="75"/>
      <c r="AB193" s="76"/>
      <c r="AC193" s="77"/>
      <c r="AD193" s="76"/>
      <c r="AE193" s="78"/>
      <c r="AF193" s="77"/>
      <c r="AG193" s="52"/>
    </row>
    <row customHeight="1" ht="33.75" r="194" spans="1:33" x14ac:dyDescent="0.25">
      <c r="A194" s="107"/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75"/>
      <c r="W194" s="75"/>
      <c r="X194" s="75"/>
      <c r="Y194" s="75"/>
      <c r="Z194" s="75"/>
      <c r="AA194" s="75"/>
      <c r="AB194" s="76"/>
      <c r="AC194" s="77"/>
      <c r="AD194" s="76"/>
      <c r="AE194" s="78"/>
      <c r="AF194" s="77"/>
      <c r="AG194" s="52"/>
    </row>
    <row customHeight="1" ht="33.75" r="195" spans="1:33" x14ac:dyDescent="0.25">
      <c r="A195" s="107"/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75"/>
      <c r="W195" s="75"/>
      <c r="X195" s="75"/>
      <c r="Y195" s="75"/>
      <c r="Z195" s="75"/>
      <c r="AA195" s="75"/>
      <c r="AB195" s="76"/>
      <c r="AC195" s="77"/>
      <c r="AD195" s="76"/>
      <c r="AE195" s="78"/>
      <c r="AF195" s="77"/>
      <c r="AG195" s="52"/>
    </row>
    <row customHeight="1" ht="33.75" r="196" spans="1:33" x14ac:dyDescent="0.25">
      <c r="A196" s="107"/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75"/>
      <c r="W196" s="75"/>
      <c r="X196" s="75"/>
      <c r="Y196" s="75"/>
      <c r="Z196" s="75"/>
      <c r="AA196" s="75"/>
      <c r="AB196" s="76"/>
      <c r="AC196" s="77"/>
      <c r="AD196" s="76"/>
      <c r="AE196" s="78"/>
      <c r="AF196" s="77"/>
      <c r="AG196" s="52"/>
    </row>
    <row customHeight="1" ht="33.75" r="197" spans="1:33" x14ac:dyDescent="0.25">
      <c r="A197" s="107"/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75"/>
      <c r="W197" s="75"/>
      <c r="X197" s="75"/>
      <c r="Y197" s="75"/>
      <c r="Z197" s="75"/>
      <c r="AA197" s="75"/>
      <c r="AB197" s="76"/>
      <c r="AC197" s="77"/>
      <c r="AD197" s="76"/>
      <c r="AE197" s="78"/>
      <c r="AF197" s="77"/>
      <c r="AG197" s="52"/>
    </row>
    <row customHeight="1" ht="33.75" r="198" spans="1:33" x14ac:dyDescent="0.25">
      <c r="A198" s="107"/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75"/>
      <c r="W198" s="75"/>
      <c r="X198" s="75"/>
      <c r="Y198" s="75"/>
      <c r="Z198" s="75"/>
      <c r="AA198" s="75"/>
      <c r="AB198" s="76"/>
      <c r="AC198" s="77"/>
      <c r="AD198" s="76"/>
      <c r="AE198" s="78"/>
      <c r="AF198" s="77"/>
      <c r="AG198" s="52"/>
    </row>
    <row customHeight="1" ht="33.75" r="199" spans="1:33" x14ac:dyDescent="0.25">
      <c r="A199" s="107"/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75"/>
      <c r="W199" s="75"/>
      <c r="X199" s="75"/>
      <c r="Y199" s="75"/>
      <c r="Z199" s="75"/>
      <c r="AA199" s="75"/>
      <c r="AB199" s="76"/>
      <c r="AC199" s="77"/>
      <c r="AD199" s="76"/>
      <c r="AE199" s="78"/>
      <c r="AF199" s="77"/>
      <c r="AG199" s="52"/>
    </row>
    <row customHeight="1" ht="33.75" r="200" spans="1:33" x14ac:dyDescent="0.25">
      <c r="A200" s="107"/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75"/>
      <c r="W200" s="75"/>
      <c r="X200" s="75"/>
      <c r="Y200" s="75"/>
      <c r="Z200" s="75"/>
      <c r="AA200" s="75"/>
      <c r="AB200" s="76"/>
      <c r="AC200" s="77"/>
      <c r="AD200" s="76"/>
      <c r="AE200" s="78"/>
      <c r="AF200" s="77"/>
      <c r="AG200" s="52"/>
    </row>
    <row customHeight="1" ht="33.75" r="201" spans="1:33" x14ac:dyDescent="0.25">
      <c r="A201" s="107"/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75"/>
      <c r="W201" s="75"/>
      <c r="X201" s="75"/>
      <c r="Y201" s="75"/>
      <c r="Z201" s="75"/>
      <c r="AA201" s="75"/>
      <c r="AB201" s="76"/>
      <c r="AC201" s="77"/>
      <c r="AD201" s="76"/>
      <c r="AE201" s="78"/>
      <c r="AF201" s="77"/>
      <c r="AG201" s="52"/>
    </row>
    <row customHeight="1" ht="33.75" r="202" spans="1:33" x14ac:dyDescent="0.25">
      <c r="A202" s="107"/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75"/>
      <c r="W202" s="75"/>
      <c r="X202" s="75"/>
      <c r="Y202" s="75"/>
      <c r="Z202" s="75"/>
      <c r="AA202" s="75"/>
      <c r="AB202" s="76"/>
      <c r="AC202" s="77"/>
      <c r="AD202" s="76"/>
      <c r="AE202" s="78"/>
      <c r="AF202" s="77"/>
      <c r="AG202" s="52"/>
    </row>
    <row customHeight="1" ht="33.75" r="203" spans="1:33" x14ac:dyDescent="0.25">
      <c r="A203" s="107"/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75"/>
      <c r="W203" s="75"/>
      <c r="X203" s="75"/>
      <c r="Y203" s="75"/>
      <c r="Z203" s="75"/>
      <c r="AA203" s="75"/>
      <c r="AB203" s="76"/>
      <c r="AC203" s="77"/>
      <c r="AD203" s="76"/>
      <c r="AE203" s="78"/>
      <c r="AF203" s="77"/>
      <c r="AG203" s="52"/>
    </row>
    <row customHeight="1" ht="33.75" r="204" spans="1:33" x14ac:dyDescent="0.25">
      <c r="A204" s="107"/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75"/>
      <c r="W204" s="75"/>
      <c r="X204" s="75"/>
      <c r="Y204" s="75"/>
      <c r="Z204" s="75"/>
      <c r="AA204" s="75"/>
      <c r="AB204" s="76"/>
      <c r="AC204" s="77"/>
      <c r="AD204" s="76"/>
      <c r="AE204" s="78"/>
      <c r="AF204" s="77"/>
      <c r="AG204" s="52"/>
    </row>
    <row customHeight="1" ht="33.75" r="205" spans="1:33" x14ac:dyDescent="0.25">
      <c r="A205" s="107"/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75"/>
      <c r="W205" s="75"/>
      <c r="X205" s="75"/>
      <c r="Y205" s="75"/>
      <c r="Z205" s="75"/>
      <c r="AA205" s="75"/>
      <c r="AB205" s="76"/>
      <c r="AC205" s="77"/>
      <c r="AD205" s="76"/>
      <c r="AE205" s="78"/>
      <c r="AF205" s="77"/>
      <c r="AG205" s="52"/>
    </row>
    <row customHeight="1" ht="33.75" r="206" spans="1:33" x14ac:dyDescent="0.25">
      <c r="A206" s="107"/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75"/>
      <c r="W206" s="75"/>
      <c r="X206" s="75"/>
      <c r="Y206" s="75"/>
      <c r="Z206" s="75"/>
      <c r="AA206" s="75"/>
      <c r="AB206" s="76"/>
      <c r="AC206" s="77"/>
      <c r="AD206" s="76"/>
      <c r="AE206" s="78"/>
      <c r="AF206" s="77"/>
      <c r="AG206" s="52"/>
    </row>
    <row customHeight="1" ht="33.75" r="207" spans="1:33" x14ac:dyDescent="0.25">
      <c r="A207" s="107"/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75"/>
      <c r="W207" s="75"/>
      <c r="X207" s="75"/>
      <c r="Y207" s="75"/>
      <c r="Z207" s="75"/>
      <c r="AA207" s="75"/>
      <c r="AB207" s="76"/>
      <c r="AC207" s="77"/>
      <c r="AD207" s="76"/>
      <c r="AE207" s="78"/>
      <c r="AF207" s="77"/>
      <c r="AG207" s="52"/>
    </row>
    <row customHeight="1" ht="33.75" r="208" spans="1:33" x14ac:dyDescent="0.25">
      <c r="A208" s="107"/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75"/>
      <c r="W208" s="75"/>
      <c r="X208" s="75"/>
      <c r="Y208" s="75"/>
      <c r="Z208" s="75"/>
      <c r="AA208" s="75"/>
      <c r="AB208" s="76"/>
      <c r="AC208" s="77"/>
      <c r="AD208" s="76"/>
      <c r="AE208" s="78"/>
      <c r="AF208" s="77"/>
      <c r="AG208" s="52"/>
    </row>
    <row customHeight="1" ht="33.75" r="209" spans="1:33" x14ac:dyDescent="0.25">
      <c r="A209" s="107"/>
      <c r="B209" s="107"/>
      <c r="C209" s="107"/>
      <c r="D209" s="107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75"/>
      <c r="W209" s="75"/>
      <c r="X209" s="75"/>
      <c r="Y209" s="75"/>
      <c r="Z209" s="75"/>
      <c r="AA209" s="75"/>
      <c r="AB209" s="76"/>
      <c r="AC209" s="77"/>
      <c r="AD209" s="76"/>
      <c r="AE209" s="78"/>
      <c r="AF209" s="77"/>
      <c r="AG209" s="52"/>
    </row>
    <row customHeight="1" ht="33.75" r="210" spans="1:33" x14ac:dyDescent="0.25">
      <c r="A210" s="107"/>
      <c r="B210" s="107"/>
      <c r="C210" s="107"/>
      <c r="D210" s="107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75"/>
      <c r="W210" s="75"/>
      <c r="X210" s="75"/>
      <c r="Y210" s="75"/>
      <c r="Z210" s="75"/>
      <c r="AA210" s="75"/>
      <c r="AB210" s="76"/>
      <c r="AC210" s="77"/>
      <c r="AD210" s="76"/>
      <c r="AE210" s="78"/>
      <c r="AF210" s="77"/>
      <c r="AG210" s="52"/>
    </row>
    <row customHeight="1" ht="33.75" r="211" spans="1:33" x14ac:dyDescent="0.25">
      <c r="A211" s="107"/>
      <c r="B211" s="107"/>
      <c r="C211" s="107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75"/>
      <c r="W211" s="75"/>
      <c r="X211" s="75"/>
      <c r="Y211" s="75"/>
      <c r="Z211" s="75"/>
      <c r="AA211" s="75"/>
      <c r="AB211" s="76"/>
      <c r="AC211" s="77"/>
      <c r="AD211" s="76"/>
      <c r="AE211" s="78"/>
      <c r="AF211" s="77"/>
      <c r="AG211" s="52"/>
    </row>
    <row customHeight="1" ht="33.75" r="212" spans="1:33" x14ac:dyDescent="0.25">
      <c r="A212" s="107"/>
      <c r="B212" s="107"/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75"/>
      <c r="W212" s="75"/>
      <c r="X212" s="75"/>
      <c r="Y212" s="75"/>
      <c r="Z212" s="75"/>
      <c r="AA212" s="75"/>
      <c r="AB212" s="76"/>
      <c r="AC212" s="77"/>
      <c r="AD212" s="76"/>
      <c r="AE212" s="78"/>
      <c r="AF212" s="77"/>
      <c r="AG212" s="52"/>
    </row>
    <row customHeight="1" ht="33.75" r="213" spans="1:33" x14ac:dyDescent="0.25">
      <c r="A213" s="107"/>
      <c r="B213" s="107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75"/>
      <c r="W213" s="75"/>
      <c r="X213" s="75"/>
      <c r="Y213" s="75"/>
      <c r="Z213" s="75"/>
      <c r="AA213" s="75"/>
      <c r="AB213" s="76"/>
      <c r="AC213" s="77"/>
      <c r="AD213" s="76"/>
      <c r="AE213" s="78"/>
      <c r="AF213" s="77"/>
      <c r="AG213" s="52"/>
    </row>
    <row customHeight="1" ht="33.75" r="214" spans="1:33" x14ac:dyDescent="0.25">
      <c r="A214" s="107"/>
      <c r="B214" s="107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75"/>
      <c r="W214" s="75"/>
      <c r="X214" s="75"/>
      <c r="Y214" s="75"/>
      <c r="Z214" s="75"/>
      <c r="AA214" s="75"/>
      <c r="AB214" s="76"/>
      <c r="AC214" s="77"/>
      <c r="AD214" s="76"/>
      <c r="AE214" s="78"/>
      <c r="AF214" s="77"/>
      <c r="AG214" s="52"/>
    </row>
    <row customHeight="1" ht="33.75" r="215" spans="1:33" x14ac:dyDescent="0.25">
      <c r="A215" s="107"/>
      <c r="B215" s="107"/>
      <c r="C215" s="107"/>
      <c r="D215" s="107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75"/>
      <c r="W215" s="75"/>
      <c r="X215" s="75"/>
      <c r="Y215" s="75"/>
      <c r="Z215" s="75"/>
      <c r="AA215" s="75"/>
      <c r="AB215" s="76"/>
      <c r="AC215" s="77"/>
      <c r="AD215" s="76"/>
      <c r="AE215" s="78"/>
      <c r="AF215" s="77"/>
      <c r="AG215" s="52"/>
    </row>
    <row customHeight="1" ht="33.75" r="216" spans="1:33" x14ac:dyDescent="0.25">
      <c r="A216" s="107"/>
      <c r="B216" s="107"/>
      <c r="C216" s="107"/>
      <c r="D216" s="107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75"/>
      <c r="W216" s="75"/>
      <c r="X216" s="75"/>
      <c r="Y216" s="75"/>
      <c r="Z216" s="75"/>
      <c r="AA216" s="75"/>
      <c r="AB216" s="76"/>
      <c r="AC216" s="77"/>
      <c r="AD216" s="76"/>
      <c r="AE216" s="78"/>
      <c r="AF216" s="77"/>
      <c r="AG216" s="52"/>
    </row>
    <row customHeight="1" ht="33.75" r="217" spans="1:33" x14ac:dyDescent="0.25">
      <c r="A217" s="107"/>
      <c r="B217" s="107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75"/>
      <c r="W217" s="75"/>
      <c r="X217" s="75"/>
      <c r="Y217" s="75"/>
      <c r="Z217" s="75"/>
      <c r="AA217" s="75"/>
      <c r="AB217" s="76"/>
      <c r="AC217" s="77"/>
      <c r="AD217" s="76"/>
      <c r="AE217" s="78"/>
      <c r="AF217" s="77"/>
      <c r="AG217" s="52"/>
    </row>
    <row customHeight="1" ht="33.75" r="218" spans="1:33" x14ac:dyDescent="0.25">
      <c r="A218" s="107"/>
      <c r="B218" s="107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75"/>
      <c r="W218" s="75"/>
      <c r="X218" s="75"/>
      <c r="Y218" s="75"/>
      <c r="Z218" s="75"/>
      <c r="AA218" s="75"/>
      <c r="AB218" s="76"/>
      <c r="AC218" s="77"/>
      <c r="AD218" s="76"/>
      <c r="AE218" s="78"/>
      <c r="AF218" s="77"/>
      <c r="AG218" s="52"/>
    </row>
    <row customHeight="1" ht="33.75" r="219" spans="1:33" x14ac:dyDescent="0.25">
      <c r="A219" s="107"/>
      <c r="B219" s="107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75"/>
      <c r="W219" s="75"/>
      <c r="X219" s="75"/>
      <c r="Y219" s="75"/>
      <c r="Z219" s="75"/>
      <c r="AA219" s="75"/>
      <c r="AB219" s="76"/>
      <c r="AC219" s="77"/>
      <c r="AD219" s="76"/>
      <c r="AE219" s="78"/>
      <c r="AF219" s="77"/>
      <c r="AG219" s="52"/>
    </row>
    <row customHeight="1" ht="33.75" r="220" spans="1:33" x14ac:dyDescent="0.25">
      <c r="A220" s="107"/>
      <c r="B220" s="107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75"/>
      <c r="W220" s="75"/>
      <c r="X220" s="75"/>
      <c r="Y220" s="75"/>
      <c r="Z220" s="75"/>
      <c r="AA220" s="75"/>
      <c r="AB220" s="76"/>
      <c r="AC220" s="77"/>
      <c r="AD220" s="76"/>
      <c r="AE220" s="78"/>
      <c r="AF220" s="77"/>
      <c r="AG220" s="52"/>
    </row>
    <row customHeight="1" ht="33.75" r="221" spans="1:33" x14ac:dyDescent="0.25">
      <c r="A221" s="107"/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75"/>
      <c r="W221" s="75"/>
      <c r="X221" s="75"/>
      <c r="Y221" s="75"/>
      <c r="Z221" s="75"/>
      <c r="AA221" s="75"/>
      <c r="AB221" s="76"/>
      <c r="AC221" s="77"/>
      <c r="AD221" s="76"/>
      <c r="AE221" s="78"/>
      <c r="AF221" s="77"/>
      <c r="AG221" s="52"/>
    </row>
    <row customHeight="1" ht="33.75" r="222" spans="1:33" x14ac:dyDescent="0.25">
      <c r="A222" s="107"/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75"/>
      <c r="W222" s="75"/>
      <c r="X222" s="75"/>
      <c r="Y222" s="75"/>
      <c r="Z222" s="75"/>
      <c r="AA222" s="75"/>
      <c r="AB222" s="76"/>
      <c r="AC222" s="77"/>
      <c r="AD222" s="76"/>
      <c r="AE222" s="78"/>
      <c r="AF222" s="77"/>
      <c r="AG222" s="52"/>
    </row>
    <row customHeight="1" ht="33.75" r="223" spans="1:33" x14ac:dyDescent="0.25">
      <c r="A223" s="107"/>
      <c r="B223" s="107"/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75"/>
      <c r="W223" s="75"/>
      <c r="X223" s="75"/>
      <c r="Y223" s="75"/>
      <c r="Z223" s="75"/>
      <c r="AA223" s="75"/>
      <c r="AB223" s="76"/>
      <c r="AC223" s="77"/>
      <c r="AD223" s="76"/>
      <c r="AE223" s="78"/>
      <c r="AF223" s="77"/>
      <c r="AG223" s="52"/>
    </row>
    <row customHeight="1" ht="33.75" r="224" spans="1:33" x14ac:dyDescent="0.25">
      <c r="A224" s="107"/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75"/>
      <c r="W224" s="75"/>
      <c r="X224" s="75"/>
      <c r="Y224" s="75"/>
      <c r="Z224" s="75"/>
      <c r="AA224" s="75"/>
      <c r="AB224" s="76"/>
      <c r="AC224" s="77"/>
      <c r="AD224" s="76"/>
      <c r="AE224" s="78"/>
      <c r="AF224" s="77"/>
      <c r="AG224" s="52"/>
    </row>
    <row customHeight="1" ht="33.75" r="225" spans="1:33" x14ac:dyDescent="0.25">
      <c r="A225" s="107"/>
      <c r="B225" s="107"/>
      <c r="C225" s="107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75"/>
      <c r="W225" s="75"/>
      <c r="X225" s="75"/>
      <c r="Y225" s="75"/>
      <c r="Z225" s="75"/>
      <c r="AA225" s="75"/>
      <c r="AB225" s="76"/>
      <c r="AC225" s="77"/>
      <c r="AD225" s="76"/>
      <c r="AE225" s="78"/>
      <c r="AF225" s="77"/>
      <c r="AG225" s="52"/>
    </row>
    <row customHeight="1" ht="33.75" r="226" spans="1:33" x14ac:dyDescent="0.25">
      <c r="A226" s="107"/>
      <c r="B226" s="107"/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75"/>
      <c r="W226" s="75"/>
      <c r="X226" s="75"/>
      <c r="Y226" s="75"/>
      <c r="Z226" s="75"/>
      <c r="AA226" s="75"/>
      <c r="AB226" s="76"/>
      <c r="AC226" s="77"/>
      <c r="AD226" s="76"/>
      <c r="AE226" s="78"/>
      <c r="AF226" s="77"/>
      <c r="AG226" s="52"/>
    </row>
    <row customHeight="1" ht="33.75" r="227" spans="1:33" x14ac:dyDescent="0.25">
      <c r="A227" s="107"/>
      <c r="B227" s="107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75"/>
      <c r="W227" s="75"/>
      <c r="X227" s="75"/>
      <c r="Y227" s="75"/>
      <c r="Z227" s="75"/>
      <c r="AA227" s="75"/>
      <c r="AB227" s="76"/>
      <c r="AC227" s="77"/>
      <c r="AD227" s="76"/>
      <c r="AE227" s="78"/>
      <c r="AF227" s="77"/>
      <c r="AG227" s="52"/>
    </row>
    <row customHeight="1" ht="33.75" r="228" spans="1:33" x14ac:dyDescent="0.25">
      <c r="A228" s="107"/>
      <c r="B228" s="107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75"/>
      <c r="W228" s="75"/>
      <c r="X228" s="75"/>
      <c r="Y228" s="75"/>
      <c r="Z228" s="75"/>
      <c r="AA228" s="75"/>
      <c r="AB228" s="76"/>
      <c r="AC228" s="77"/>
      <c r="AD228" s="76"/>
      <c r="AE228" s="78"/>
      <c r="AF228" s="77"/>
      <c r="AG228" s="52"/>
    </row>
    <row customHeight="1" ht="33.75" r="229" spans="1:33" x14ac:dyDescent="0.25">
      <c r="A229" s="107"/>
      <c r="B229" s="107"/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75"/>
      <c r="W229" s="75"/>
      <c r="X229" s="75"/>
      <c r="Y229" s="75"/>
      <c r="Z229" s="75"/>
      <c r="AA229" s="75"/>
      <c r="AB229" s="76"/>
      <c r="AC229" s="77"/>
      <c r="AD229" s="76"/>
      <c r="AE229" s="78"/>
      <c r="AF229" s="77"/>
      <c r="AG229" s="52"/>
    </row>
    <row customHeight="1" ht="33.75" r="230" spans="1:33" x14ac:dyDescent="0.25">
      <c r="A230" s="107"/>
      <c r="B230" s="107"/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75"/>
      <c r="W230" s="75"/>
      <c r="X230" s="75"/>
      <c r="Y230" s="75"/>
      <c r="Z230" s="75"/>
      <c r="AA230" s="75"/>
      <c r="AB230" s="76"/>
      <c r="AC230" s="77"/>
      <c r="AD230" s="76"/>
      <c r="AE230" s="78"/>
      <c r="AF230" s="77"/>
      <c r="AG230" s="52"/>
    </row>
    <row customHeight="1" ht="33.75" r="231" spans="1:33" x14ac:dyDescent="0.25">
      <c r="A231" s="107"/>
      <c r="B231" s="107"/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75"/>
      <c r="W231" s="75"/>
      <c r="X231" s="75"/>
      <c r="Y231" s="75"/>
      <c r="Z231" s="75"/>
      <c r="AA231" s="75"/>
      <c r="AB231" s="76"/>
      <c r="AC231" s="77"/>
      <c r="AD231" s="76"/>
      <c r="AE231" s="78"/>
      <c r="AF231" s="77"/>
      <c r="AG231" s="52"/>
    </row>
    <row customHeight="1" ht="33.75" r="232" spans="1:33" x14ac:dyDescent="0.25">
      <c r="A232" s="107"/>
      <c r="B232" s="107"/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75"/>
      <c r="W232" s="75"/>
      <c r="X232" s="75"/>
      <c r="Y232" s="75"/>
      <c r="Z232" s="75"/>
      <c r="AA232" s="75"/>
      <c r="AB232" s="76"/>
      <c r="AC232" s="77"/>
      <c r="AD232" s="76"/>
      <c r="AE232" s="78"/>
      <c r="AF232" s="77"/>
      <c r="AG232" s="52"/>
    </row>
    <row customHeight="1" ht="33.75" r="233" spans="1:33" x14ac:dyDescent="0.25">
      <c r="A233" s="107"/>
      <c r="B233" s="107"/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75"/>
      <c r="W233" s="75"/>
      <c r="X233" s="75"/>
      <c r="Y233" s="75"/>
      <c r="Z233" s="75"/>
      <c r="AA233" s="75"/>
      <c r="AB233" s="76"/>
      <c r="AC233" s="77"/>
      <c r="AD233" s="76"/>
      <c r="AE233" s="78"/>
      <c r="AF233" s="77"/>
      <c r="AG233" s="52"/>
    </row>
    <row customHeight="1" ht="33.75" r="234" spans="1:33" x14ac:dyDescent="0.25">
      <c r="A234" s="107"/>
      <c r="B234" s="107"/>
      <c r="C234" s="107"/>
      <c r="D234" s="107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75"/>
      <c r="W234" s="75"/>
      <c r="X234" s="75"/>
      <c r="Y234" s="75"/>
      <c r="Z234" s="75"/>
      <c r="AA234" s="75"/>
      <c r="AB234" s="76"/>
      <c r="AC234" s="77"/>
      <c r="AD234" s="76"/>
      <c r="AE234" s="78"/>
      <c r="AF234" s="77"/>
      <c r="AG234" s="52"/>
    </row>
    <row customHeight="1" ht="33.75" r="235" spans="1:33" x14ac:dyDescent="0.25">
      <c r="A235" s="107"/>
      <c r="B235" s="107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75"/>
      <c r="W235" s="75"/>
      <c r="X235" s="75"/>
      <c r="Y235" s="75"/>
      <c r="Z235" s="75"/>
      <c r="AA235" s="75"/>
      <c r="AB235" s="76"/>
      <c r="AC235" s="77"/>
      <c r="AD235" s="76"/>
      <c r="AE235" s="78"/>
      <c r="AF235" s="77"/>
      <c r="AG235" s="52"/>
    </row>
    <row customHeight="1" ht="33.75" r="236" spans="1:33" x14ac:dyDescent="0.25">
      <c r="A236" s="107"/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75"/>
      <c r="W236" s="75"/>
      <c r="X236" s="75"/>
      <c r="Y236" s="75"/>
      <c r="Z236" s="75"/>
      <c r="AA236" s="75"/>
      <c r="AB236" s="76"/>
      <c r="AC236" s="77"/>
      <c r="AD236" s="76"/>
      <c r="AE236" s="78"/>
      <c r="AF236" s="77"/>
      <c r="AG236" s="52"/>
    </row>
    <row customHeight="1" ht="33.75" r="237" spans="1:33" x14ac:dyDescent="0.25">
      <c r="A237" s="107"/>
      <c r="B237" s="107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75"/>
      <c r="W237" s="75"/>
      <c r="X237" s="75"/>
      <c r="Y237" s="75"/>
      <c r="Z237" s="75"/>
      <c r="AA237" s="75"/>
      <c r="AB237" s="76"/>
      <c r="AC237" s="77"/>
      <c r="AD237" s="76"/>
      <c r="AE237" s="78"/>
      <c r="AF237" s="77"/>
      <c r="AG237" s="52"/>
    </row>
    <row customHeight="1" ht="33.75" r="238" spans="1:33" x14ac:dyDescent="0.25">
      <c r="A238" s="107"/>
      <c r="B238" s="107"/>
      <c r="C238" s="107"/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75"/>
      <c r="W238" s="75"/>
      <c r="X238" s="75"/>
      <c r="Y238" s="75"/>
      <c r="Z238" s="75"/>
      <c r="AA238" s="75"/>
      <c r="AB238" s="76"/>
      <c r="AC238" s="77"/>
      <c r="AD238" s="76"/>
      <c r="AE238" s="78"/>
      <c r="AF238" s="77"/>
      <c r="AG238" s="52"/>
    </row>
    <row customHeight="1" ht="33.75" r="239" spans="1:33" x14ac:dyDescent="0.25">
      <c r="A239" s="107"/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75"/>
      <c r="W239" s="75"/>
      <c r="X239" s="75"/>
      <c r="Y239" s="75"/>
      <c r="Z239" s="75"/>
      <c r="AA239" s="75"/>
      <c r="AB239" s="76"/>
      <c r="AC239" s="77"/>
      <c r="AD239" s="76"/>
      <c r="AE239" s="78"/>
      <c r="AF239" s="77"/>
      <c r="AG239" s="52"/>
    </row>
    <row customHeight="1" ht="33.75" r="240" spans="1:33" x14ac:dyDescent="0.25">
      <c r="A240" s="107"/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75"/>
      <c r="W240" s="75"/>
      <c r="X240" s="75"/>
      <c r="Y240" s="75"/>
      <c r="Z240" s="75"/>
      <c r="AA240" s="75"/>
      <c r="AB240" s="76"/>
      <c r="AC240" s="77"/>
      <c r="AD240" s="76"/>
      <c r="AE240" s="78"/>
      <c r="AF240" s="77"/>
      <c r="AG240" s="52"/>
    </row>
    <row customHeight="1" ht="33.75" r="241" spans="1:33" x14ac:dyDescent="0.25">
      <c r="A241" s="107"/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75"/>
      <c r="W241" s="75"/>
      <c r="X241" s="75"/>
      <c r="Y241" s="75"/>
      <c r="Z241" s="75"/>
      <c r="AA241" s="75"/>
      <c r="AB241" s="76"/>
      <c r="AC241" s="77"/>
      <c r="AD241" s="76"/>
      <c r="AE241" s="78"/>
      <c r="AF241" s="77"/>
      <c r="AG241" s="52"/>
    </row>
    <row customHeight="1" ht="33.75" r="242" spans="1:33" x14ac:dyDescent="0.25">
      <c r="A242" s="107"/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75"/>
      <c r="W242" s="75"/>
      <c r="X242" s="75"/>
      <c r="Y242" s="75"/>
      <c r="Z242" s="75"/>
      <c r="AA242" s="75"/>
      <c r="AB242" s="76"/>
      <c r="AC242" s="77"/>
      <c r="AD242" s="76"/>
      <c r="AE242" s="78"/>
      <c r="AF242" s="77"/>
      <c r="AG242" s="52"/>
    </row>
    <row customHeight="1" ht="33.75" r="243" spans="1:33" x14ac:dyDescent="0.25">
      <c r="A243" s="107"/>
      <c r="B243" s="107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75"/>
      <c r="W243" s="75"/>
      <c r="X243" s="75"/>
      <c r="Y243" s="75"/>
      <c r="Z243" s="75"/>
      <c r="AA243" s="75"/>
      <c r="AB243" s="76"/>
      <c r="AC243" s="77"/>
      <c r="AD243" s="76"/>
      <c r="AE243" s="78"/>
      <c r="AF243" s="77"/>
      <c r="AG243" s="52"/>
    </row>
    <row customHeight="1" ht="33.75" r="244" spans="1:33" x14ac:dyDescent="0.25">
      <c r="A244" s="107"/>
      <c r="B244" s="107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75"/>
      <c r="W244" s="75"/>
      <c r="X244" s="75"/>
      <c r="Y244" s="75"/>
      <c r="Z244" s="75"/>
      <c r="AA244" s="75"/>
      <c r="AB244" s="76"/>
      <c r="AC244" s="77"/>
      <c r="AD244" s="76"/>
      <c r="AE244" s="78"/>
      <c r="AF244" s="77"/>
      <c r="AG244" s="52"/>
    </row>
  </sheetData>
  <sheetProtection algorithmName="SHA-512" hashValue="j9SlGmlKw051qsl2BKoVLCf6+TT9Oio0Xv6ekntwtXgDLG719UfTb7loK8Mm9BbeiL2Uv3BkjD/BQTicYDZeGg==" objects="1" saltValue="fwGxuLwst1mp78fjw/BWlw==" scenarios="1" sheet="1" spinCount="100000"/>
  <mergeCells count="878">
    <mergeCell ref="V243:AA243"/>
    <mergeCell ref="AB243:AC243"/>
    <mergeCell ref="AD243:AF243"/>
    <mergeCell ref="V244:AA244"/>
    <mergeCell ref="AB244:AC244"/>
    <mergeCell ref="AD244:AF244"/>
    <mergeCell ref="J46:U244"/>
    <mergeCell ref="V240:AA240"/>
    <mergeCell ref="AB240:AC240"/>
    <mergeCell ref="AD240:AF240"/>
    <mergeCell ref="V241:AA241"/>
    <mergeCell ref="AB241:AC241"/>
    <mergeCell ref="AD241:AF241"/>
    <mergeCell ref="V242:AA242"/>
    <mergeCell ref="AB242:AC242"/>
    <mergeCell ref="AD242:AF242"/>
    <mergeCell ref="V237:AA237"/>
    <mergeCell ref="AB237:AC237"/>
    <mergeCell ref="AD237:AF237"/>
    <mergeCell ref="V238:AA238"/>
    <mergeCell ref="AB238:AC238"/>
    <mergeCell ref="AD238:AF238"/>
    <mergeCell ref="V239:AA239"/>
    <mergeCell ref="AB239:AC239"/>
    <mergeCell ref="AD239:AF239"/>
    <mergeCell ref="V234:AA234"/>
    <mergeCell ref="AB234:AC234"/>
    <mergeCell ref="AD234:AF234"/>
    <mergeCell ref="V235:AA235"/>
    <mergeCell ref="AB235:AC235"/>
    <mergeCell ref="AD235:AF235"/>
    <mergeCell ref="V236:AA236"/>
    <mergeCell ref="AB236:AC236"/>
    <mergeCell ref="AD236:AF236"/>
    <mergeCell ref="V231:AA231"/>
    <mergeCell ref="AB231:AC231"/>
    <mergeCell ref="AD231:AF231"/>
    <mergeCell ref="V232:AA232"/>
    <mergeCell ref="AB232:AC232"/>
    <mergeCell ref="AD232:AF232"/>
    <mergeCell ref="V233:AA233"/>
    <mergeCell ref="AB233:AC233"/>
    <mergeCell ref="AD233:AF233"/>
    <mergeCell ref="V228:AA228"/>
    <mergeCell ref="AB228:AC228"/>
    <mergeCell ref="AD228:AF228"/>
    <mergeCell ref="V229:AA229"/>
    <mergeCell ref="AB229:AC229"/>
    <mergeCell ref="AD229:AF229"/>
    <mergeCell ref="V230:AA230"/>
    <mergeCell ref="AB230:AC230"/>
    <mergeCell ref="AD230:AF230"/>
    <mergeCell ref="V225:AA225"/>
    <mergeCell ref="AB225:AC225"/>
    <mergeCell ref="AD225:AF225"/>
    <mergeCell ref="V226:AA226"/>
    <mergeCell ref="AB226:AC226"/>
    <mergeCell ref="AD226:AF226"/>
    <mergeCell ref="V227:AA227"/>
    <mergeCell ref="AB227:AC227"/>
    <mergeCell ref="AD227:AF227"/>
    <mergeCell ref="V222:AA222"/>
    <mergeCell ref="AB222:AC222"/>
    <mergeCell ref="AD222:AF222"/>
    <mergeCell ref="V223:AA223"/>
    <mergeCell ref="AB223:AC223"/>
    <mergeCell ref="AD223:AF223"/>
    <mergeCell ref="V224:AA224"/>
    <mergeCell ref="AB224:AC224"/>
    <mergeCell ref="AD224:AF224"/>
    <mergeCell ref="V219:AA219"/>
    <mergeCell ref="AB219:AC219"/>
    <mergeCell ref="AD219:AF219"/>
    <mergeCell ref="V220:AA220"/>
    <mergeCell ref="AB220:AC220"/>
    <mergeCell ref="AD220:AF220"/>
    <mergeCell ref="V221:AA221"/>
    <mergeCell ref="AB221:AC221"/>
    <mergeCell ref="AD221:AF221"/>
    <mergeCell ref="V216:AA216"/>
    <mergeCell ref="AB216:AC216"/>
    <mergeCell ref="AD216:AF216"/>
    <mergeCell ref="V217:AA217"/>
    <mergeCell ref="AB217:AC217"/>
    <mergeCell ref="AD217:AF217"/>
    <mergeCell ref="V218:AA218"/>
    <mergeCell ref="AB218:AC218"/>
    <mergeCell ref="AD218:AF218"/>
    <mergeCell ref="V213:AA213"/>
    <mergeCell ref="AB213:AC213"/>
    <mergeCell ref="AD213:AF213"/>
    <mergeCell ref="V214:AA214"/>
    <mergeCell ref="AB214:AC214"/>
    <mergeCell ref="AD214:AF214"/>
    <mergeCell ref="V215:AA215"/>
    <mergeCell ref="AB215:AC215"/>
    <mergeCell ref="AD215:AF215"/>
    <mergeCell ref="V210:AA210"/>
    <mergeCell ref="AB210:AC210"/>
    <mergeCell ref="AD210:AF210"/>
    <mergeCell ref="V211:AA211"/>
    <mergeCell ref="AB211:AC211"/>
    <mergeCell ref="AD211:AF211"/>
    <mergeCell ref="V212:AA212"/>
    <mergeCell ref="AB212:AC212"/>
    <mergeCell ref="AD212:AF212"/>
    <mergeCell ref="V207:AA207"/>
    <mergeCell ref="AB207:AC207"/>
    <mergeCell ref="AD207:AF207"/>
    <mergeCell ref="V208:AA208"/>
    <mergeCell ref="AB208:AC208"/>
    <mergeCell ref="AD208:AF208"/>
    <mergeCell ref="V209:AA209"/>
    <mergeCell ref="AB209:AC209"/>
    <mergeCell ref="AD209:AF209"/>
    <mergeCell ref="V204:AA204"/>
    <mergeCell ref="AB204:AC204"/>
    <mergeCell ref="AD204:AF204"/>
    <mergeCell ref="V205:AA205"/>
    <mergeCell ref="AB205:AC205"/>
    <mergeCell ref="AD205:AF205"/>
    <mergeCell ref="V206:AA206"/>
    <mergeCell ref="AB206:AC206"/>
    <mergeCell ref="AD206:AF206"/>
    <mergeCell ref="V201:AA201"/>
    <mergeCell ref="AB201:AC201"/>
    <mergeCell ref="AD201:AF201"/>
    <mergeCell ref="V202:AA202"/>
    <mergeCell ref="AB202:AC202"/>
    <mergeCell ref="AD202:AF202"/>
    <mergeCell ref="V203:AA203"/>
    <mergeCell ref="AB203:AC203"/>
    <mergeCell ref="AD203:AF203"/>
    <mergeCell ref="V198:AA198"/>
    <mergeCell ref="AB198:AC198"/>
    <mergeCell ref="AD198:AF198"/>
    <mergeCell ref="V199:AA199"/>
    <mergeCell ref="AB199:AC199"/>
    <mergeCell ref="AD199:AF199"/>
    <mergeCell ref="V200:AA200"/>
    <mergeCell ref="AB200:AC200"/>
    <mergeCell ref="AD200:AF200"/>
    <mergeCell ref="V195:AA195"/>
    <mergeCell ref="AB195:AC195"/>
    <mergeCell ref="AD195:AF195"/>
    <mergeCell ref="V196:AA196"/>
    <mergeCell ref="AB196:AC196"/>
    <mergeCell ref="AD196:AF196"/>
    <mergeCell ref="V197:AA197"/>
    <mergeCell ref="AB197:AC197"/>
    <mergeCell ref="AD197:AF197"/>
    <mergeCell ref="V192:AA192"/>
    <mergeCell ref="AB192:AC192"/>
    <mergeCell ref="AD192:AF192"/>
    <mergeCell ref="V193:AA193"/>
    <mergeCell ref="AB193:AC193"/>
    <mergeCell ref="AD193:AF193"/>
    <mergeCell ref="V194:AA194"/>
    <mergeCell ref="AB194:AC194"/>
    <mergeCell ref="AD194:AF194"/>
    <mergeCell ref="V189:AA189"/>
    <mergeCell ref="AB189:AC189"/>
    <mergeCell ref="AD189:AF189"/>
    <mergeCell ref="V190:AA190"/>
    <mergeCell ref="AB190:AC190"/>
    <mergeCell ref="AD190:AF190"/>
    <mergeCell ref="V191:AA191"/>
    <mergeCell ref="AB191:AC191"/>
    <mergeCell ref="AD191:AF191"/>
    <mergeCell ref="V186:AA186"/>
    <mergeCell ref="AB186:AC186"/>
    <mergeCell ref="AD186:AF186"/>
    <mergeCell ref="V187:AA187"/>
    <mergeCell ref="AB187:AC187"/>
    <mergeCell ref="AD187:AF187"/>
    <mergeCell ref="V188:AA188"/>
    <mergeCell ref="AB188:AC188"/>
    <mergeCell ref="AD188:AF188"/>
    <mergeCell ref="V183:AA183"/>
    <mergeCell ref="AB183:AC183"/>
    <mergeCell ref="AD183:AF183"/>
    <mergeCell ref="V184:AA184"/>
    <mergeCell ref="AB184:AC184"/>
    <mergeCell ref="AD184:AF184"/>
    <mergeCell ref="V185:AA185"/>
    <mergeCell ref="AB185:AC185"/>
    <mergeCell ref="AD185:AF185"/>
    <mergeCell ref="V180:AA180"/>
    <mergeCell ref="AB180:AC180"/>
    <mergeCell ref="AD180:AF180"/>
    <mergeCell ref="V181:AA181"/>
    <mergeCell ref="AB181:AC181"/>
    <mergeCell ref="AD181:AF181"/>
    <mergeCell ref="V182:AA182"/>
    <mergeCell ref="AB182:AC182"/>
    <mergeCell ref="AD182:AF182"/>
    <mergeCell ref="V177:AA177"/>
    <mergeCell ref="AB177:AC177"/>
    <mergeCell ref="AD177:AF177"/>
    <mergeCell ref="V178:AA178"/>
    <mergeCell ref="AB178:AC178"/>
    <mergeCell ref="AD178:AF178"/>
    <mergeCell ref="V179:AA179"/>
    <mergeCell ref="AB179:AC179"/>
    <mergeCell ref="AD179:AF179"/>
    <mergeCell ref="V174:AA174"/>
    <mergeCell ref="AB174:AC174"/>
    <mergeCell ref="AD174:AF174"/>
    <mergeCell ref="V175:AA175"/>
    <mergeCell ref="AB175:AC175"/>
    <mergeCell ref="AD175:AF175"/>
    <mergeCell ref="V176:AA176"/>
    <mergeCell ref="AB176:AC176"/>
    <mergeCell ref="AD176:AF176"/>
    <mergeCell ref="V171:AA171"/>
    <mergeCell ref="AB171:AC171"/>
    <mergeCell ref="AD171:AF171"/>
    <mergeCell ref="V172:AA172"/>
    <mergeCell ref="AB172:AC172"/>
    <mergeCell ref="AD172:AF172"/>
    <mergeCell ref="V173:AA173"/>
    <mergeCell ref="AB173:AC173"/>
    <mergeCell ref="AD173:AF173"/>
    <mergeCell ref="V168:AA168"/>
    <mergeCell ref="AB168:AC168"/>
    <mergeCell ref="AD168:AF168"/>
    <mergeCell ref="V169:AA169"/>
    <mergeCell ref="AB169:AC169"/>
    <mergeCell ref="AD169:AF169"/>
    <mergeCell ref="V170:AA170"/>
    <mergeCell ref="AB170:AC170"/>
    <mergeCell ref="AD170:AF170"/>
    <mergeCell ref="V165:AA165"/>
    <mergeCell ref="AB165:AC165"/>
    <mergeCell ref="AD165:AF165"/>
    <mergeCell ref="V166:AA166"/>
    <mergeCell ref="AB166:AC166"/>
    <mergeCell ref="AD166:AF166"/>
    <mergeCell ref="V167:AA167"/>
    <mergeCell ref="AB167:AC167"/>
    <mergeCell ref="AD167:AF167"/>
    <mergeCell ref="V162:AA162"/>
    <mergeCell ref="AB162:AC162"/>
    <mergeCell ref="AD162:AF162"/>
    <mergeCell ref="V163:AA163"/>
    <mergeCell ref="AB163:AC163"/>
    <mergeCell ref="AD163:AF163"/>
    <mergeCell ref="V164:AA164"/>
    <mergeCell ref="AB164:AC164"/>
    <mergeCell ref="AD164:AF164"/>
    <mergeCell ref="V159:AA159"/>
    <mergeCell ref="AB159:AC159"/>
    <mergeCell ref="AD159:AF159"/>
    <mergeCell ref="V160:AA160"/>
    <mergeCell ref="AB160:AC160"/>
    <mergeCell ref="AD160:AF160"/>
    <mergeCell ref="V161:AA161"/>
    <mergeCell ref="AB161:AC161"/>
    <mergeCell ref="AD161:AF161"/>
    <mergeCell ref="V156:AA156"/>
    <mergeCell ref="AB156:AC156"/>
    <mergeCell ref="AD156:AF156"/>
    <mergeCell ref="V157:AA157"/>
    <mergeCell ref="AB157:AC157"/>
    <mergeCell ref="AD157:AF157"/>
    <mergeCell ref="V158:AA158"/>
    <mergeCell ref="AB158:AC158"/>
    <mergeCell ref="AD158:AF158"/>
    <mergeCell ref="V153:AA153"/>
    <mergeCell ref="AB153:AC153"/>
    <mergeCell ref="AD153:AF153"/>
    <mergeCell ref="V154:AA154"/>
    <mergeCell ref="AB154:AC154"/>
    <mergeCell ref="AD154:AF154"/>
    <mergeCell ref="V155:AA155"/>
    <mergeCell ref="AB155:AC155"/>
    <mergeCell ref="AD155:AF155"/>
    <mergeCell ref="V150:AA150"/>
    <mergeCell ref="AB150:AC150"/>
    <mergeCell ref="AD150:AF150"/>
    <mergeCell ref="V151:AA151"/>
    <mergeCell ref="AB151:AC151"/>
    <mergeCell ref="AD151:AF151"/>
    <mergeCell ref="V152:AA152"/>
    <mergeCell ref="AB152:AC152"/>
    <mergeCell ref="AD152:AF152"/>
    <mergeCell ref="V147:AA147"/>
    <mergeCell ref="AB147:AC147"/>
    <mergeCell ref="AD147:AF147"/>
    <mergeCell ref="V148:AA148"/>
    <mergeCell ref="AB148:AC148"/>
    <mergeCell ref="AD148:AF148"/>
    <mergeCell ref="V149:AA149"/>
    <mergeCell ref="AB149:AC149"/>
    <mergeCell ref="AD149:AF149"/>
    <mergeCell ref="V144:AA144"/>
    <mergeCell ref="AB144:AC144"/>
    <mergeCell ref="AD144:AF144"/>
    <mergeCell ref="V145:AA145"/>
    <mergeCell ref="AB145:AC145"/>
    <mergeCell ref="AD145:AF145"/>
    <mergeCell ref="V146:AA146"/>
    <mergeCell ref="AB146:AC146"/>
    <mergeCell ref="AD146:AF146"/>
    <mergeCell ref="V141:AA141"/>
    <mergeCell ref="AB141:AC141"/>
    <mergeCell ref="AD141:AF141"/>
    <mergeCell ref="V142:AA142"/>
    <mergeCell ref="AB142:AC142"/>
    <mergeCell ref="AD142:AF142"/>
    <mergeCell ref="V143:AA143"/>
    <mergeCell ref="AB143:AC143"/>
    <mergeCell ref="AD143:AF143"/>
    <mergeCell ref="V138:AA138"/>
    <mergeCell ref="AB138:AC138"/>
    <mergeCell ref="AD138:AF138"/>
    <mergeCell ref="V139:AA139"/>
    <mergeCell ref="AB139:AC139"/>
    <mergeCell ref="AD139:AF139"/>
    <mergeCell ref="V140:AA140"/>
    <mergeCell ref="AB140:AC140"/>
    <mergeCell ref="AD140:AF140"/>
    <mergeCell ref="V135:AA135"/>
    <mergeCell ref="AB135:AC135"/>
    <mergeCell ref="AD135:AF135"/>
    <mergeCell ref="V136:AA136"/>
    <mergeCell ref="AB136:AC136"/>
    <mergeCell ref="AD136:AF136"/>
    <mergeCell ref="V137:AA137"/>
    <mergeCell ref="AB137:AC137"/>
    <mergeCell ref="AD137:AF137"/>
    <mergeCell ref="V132:AA132"/>
    <mergeCell ref="AB132:AC132"/>
    <mergeCell ref="AD132:AF132"/>
    <mergeCell ref="V133:AA133"/>
    <mergeCell ref="AB133:AC133"/>
    <mergeCell ref="AD133:AF133"/>
    <mergeCell ref="V134:AA134"/>
    <mergeCell ref="AB134:AC134"/>
    <mergeCell ref="AD134:AF134"/>
    <mergeCell ref="V129:AA129"/>
    <mergeCell ref="AB129:AC129"/>
    <mergeCell ref="AD129:AF129"/>
    <mergeCell ref="V130:AA130"/>
    <mergeCell ref="AB130:AC130"/>
    <mergeCell ref="AD130:AF130"/>
    <mergeCell ref="V131:AA131"/>
    <mergeCell ref="AB131:AC131"/>
    <mergeCell ref="AD131:AF131"/>
    <mergeCell ref="V126:AA126"/>
    <mergeCell ref="AB126:AC126"/>
    <mergeCell ref="AD126:AF126"/>
    <mergeCell ref="V127:AA127"/>
    <mergeCell ref="AB127:AC127"/>
    <mergeCell ref="AD127:AF127"/>
    <mergeCell ref="V128:AA128"/>
    <mergeCell ref="AB128:AC128"/>
    <mergeCell ref="AD128:AF128"/>
    <mergeCell ref="V123:AA123"/>
    <mergeCell ref="AB123:AC123"/>
    <mergeCell ref="AD123:AF123"/>
    <mergeCell ref="V124:AA124"/>
    <mergeCell ref="AB124:AC124"/>
    <mergeCell ref="AD124:AF124"/>
    <mergeCell ref="V125:AA125"/>
    <mergeCell ref="AB125:AC125"/>
    <mergeCell ref="AD125:AF125"/>
    <mergeCell ref="V120:AA120"/>
    <mergeCell ref="AB120:AC120"/>
    <mergeCell ref="AD120:AF120"/>
    <mergeCell ref="V121:AA121"/>
    <mergeCell ref="AB121:AC121"/>
    <mergeCell ref="AD121:AF121"/>
    <mergeCell ref="V122:AA122"/>
    <mergeCell ref="AB122:AC122"/>
    <mergeCell ref="AD122:AF122"/>
    <mergeCell ref="V117:AA117"/>
    <mergeCell ref="AB117:AC117"/>
    <mergeCell ref="AD117:AF117"/>
    <mergeCell ref="V118:AA118"/>
    <mergeCell ref="AB118:AC118"/>
    <mergeCell ref="AD118:AF118"/>
    <mergeCell ref="V119:AA119"/>
    <mergeCell ref="AB119:AC119"/>
    <mergeCell ref="AD119:AF119"/>
    <mergeCell ref="V114:AA114"/>
    <mergeCell ref="AB114:AC114"/>
    <mergeCell ref="AD114:AF114"/>
    <mergeCell ref="V115:AA115"/>
    <mergeCell ref="AB115:AC115"/>
    <mergeCell ref="AD115:AF115"/>
    <mergeCell ref="V116:AA116"/>
    <mergeCell ref="AB116:AC116"/>
    <mergeCell ref="AD116:AF116"/>
    <mergeCell ref="V111:AA111"/>
    <mergeCell ref="AB111:AC111"/>
    <mergeCell ref="AD111:AF111"/>
    <mergeCell ref="V112:AA112"/>
    <mergeCell ref="AB112:AC112"/>
    <mergeCell ref="AD112:AF112"/>
    <mergeCell ref="V113:AA113"/>
    <mergeCell ref="AB113:AC113"/>
    <mergeCell ref="AD113:AF113"/>
    <mergeCell ref="V108:AA108"/>
    <mergeCell ref="AB108:AC108"/>
    <mergeCell ref="AD108:AF108"/>
    <mergeCell ref="V109:AA109"/>
    <mergeCell ref="AB109:AC109"/>
    <mergeCell ref="AD109:AF109"/>
    <mergeCell ref="V110:AA110"/>
    <mergeCell ref="AB110:AC110"/>
    <mergeCell ref="AD110:AF110"/>
    <mergeCell ref="V105:AA105"/>
    <mergeCell ref="AB105:AC105"/>
    <mergeCell ref="AD105:AF105"/>
    <mergeCell ref="V106:AA106"/>
    <mergeCell ref="AB106:AC106"/>
    <mergeCell ref="AD106:AF106"/>
    <mergeCell ref="V107:AA107"/>
    <mergeCell ref="AB107:AC107"/>
    <mergeCell ref="AD107:AF107"/>
    <mergeCell ref="V102:AA102"/>
    <mergeCell ref="AB102:AC102"/>
    <mergeCell ref="AD102:AF102"/>
    <mergeCell ref="V103:AA103"/>
    <mergeCell ref="AB103:AC103"/>
    <mergeCell ref="AD103:AF103"/>
    <mergeCell ref="V104:AA104"/>
    <mergeCell ref="AB104:AC104"/>
    <mergeCell ref="AD104:AF104"/>
    <mergeCell ref="V100:AA100"/>
    <mergeCell ref="AB100:AC100"/>
    <mergeCell ref="AD100:AF100"/>
    <mergeCell ref="V101:AA101"/>
    <mergeCell ref="AB101:AC101"/>
    <mergeCell ref="AD101:AF101"/>
    <mergeCell ref="A46:I244"/>
    <mergeCell ref="V97:AA97"/>
    <mergeCell ref="AB97:AC97"/>
    <mergeCell ref="AD97:AF97"/>
    <mergeCell ref="V98:AA98"/>
    <mergeCell ref="AB98:AC98"/>
    <mergeCell ref="AD98:AF98"/>
    <mergeCell ref="V99:AA99"/>
    <mergeCell ref="AB99:AC99"/>
    <mergeCell ref="AD99:AF99"/>
    <mergeCell ref="V94:AA94"/>
    <mergeCell ref="AB94:AC94"/>
    <mergeCell ref="AD94:AF94"/>
    <mergeCell ref="V95:AA95"/>
    <mergeCell ref="AB95:AC95"/>
    <mergeCell ref="AD95:AF95"/>
    <mergeCell ref="V96:AA96"/>
    <mergeCell ref="AB96:AC96"/>
    <mergeCell ref="AD96:AF96"/>
    <mergeCell ref="V91:AA91"/>
    <mergeCell ref="AB91:AC91"/>
    <mergeCell ref="AD91:AF91"/>
    <mergeCell ref="V92:AA92"/>
    <mergeCell ref="AB92:AC92"/>
    <mergeCell ref="AD92:AF92"/>
    <mergeCell ref="V93:AA93"/>
    <mergeCell ref="AB93:AC93"/>
    <mergeCell ref="AD93:AF93"/>
    <mergeCell ref="V88:AA88"/>
    <mergeCell ref="AB88:AC88"/>
    <mergeCell ref="AD88:AF88"/>
    <mergeCell ref="V89:AA89"/>
    <mergeCell ref="AB89:AC89"/>
    <mergeCell ref="AD89:AF89"/>
    <mergeCell ref="V90:AA90"/>
    <mergeCell ref="AB90:AC90"/>
    <mergeCell ref="AD90:AF90"/>
    <mergeCell ref="V85:AA85"/>
    <mergeCell ref="AB85:AC85"/>
    <mergeCell ref="AD85:AF85"/>
    <mergeCell ref="V86:AA86"/>
    <mergeCell ref="AB86:AC86"/>
    <mergeCell ref="AD86:AF86"/>
    <mergeCell ref="V87:AA87"/>
    <mergeCell ref="AB87:AC87"/>
    <mergeCell ref="AD87:AF87"/>
    <mergeCell ref="V82:AA82"/>
    <mergeCell ref="AB82:AC82"/>
    <mergeCell ref="AD82:AF82"/>
    <mergeCell ref="V83:AA83"/>
    <mergeCell ref="AB83:AC83"/>
    <mergeCell ref="AD83:AF83"/>
    <mergeCell ref="V84:AA84"/>
    <mergeCell ref="AB84:AC84"/>
    <mergeCell ref="AD84:AF84"/>
    <mergeCell ref="V79:AA79"/>
    <mergeCell ref="AB79:AC79"/>
    <mergeCell ref="AD79:AF79"/>
    <mergeCell ref="V80:AA80"/>
    <mergeCell ref="AB80:AC80"/>
    <mergeCell ref="AD80:AF80"/>
    <mergeCell ref="V81:AA81"/>
    <mergeCell ref="AB81:AC81"/>
    <mergeCell ref="AD81:AF81"/>
    <mergeCell ref="V76:AA76"/>
    <mergeCell ref="AB76:AC76"/>
    <mergeCell ref="AD76:AF76"/>
    <mergeCell ref="V77:AA77"/>
    <mergeCell ref="AB77:AC77"/>
    <mergeCell ref="AD77:AF77"/>
    <mergeCell ref="V78:AA78"/>
    <mergeCell ref="AB78:AC78"/>
    <mergeCell ref="AD78:AF78"/>
    <mergeCell ref="V73:AA73"/>
    <mergeCell ref="AB73:AC73"/>
    <mergeCell ref="AD73:AF73"/>
    <mergeCell ref="V74:AA74"/>
    <mergeCell ref="AB74:AC74"/>
    <mergeCell ref="AD74:AF74"/>
    <mergeCell ref="V75:AA75"/>
    <mergeCell ref="AB75:AC75"/>
    <mergeCell ref="AD75:AF75"/>
    <mergeCell ref="V70:AA70"/>
    <mergeCell ref="AB70:AC70"/>
    <mergeCell ref="AD70:AF70"/>
    <mergeCell ref="V71:AA71"/>
    <mergeCell ref="AB71:AC71"/>
    <mergeCell ref="AD71:AF71"/>
    <mergeCell ref="V72:AA72"/>
    <mergeCell ref="AB72:AC72"/>
    <mergeCell ref="AD72:AF72"/>
    <mergeCell ref="V67:AA67"/>
    <mergeCell ref="AB67:AC67"/>
    <mergeCell ref="AD67:AF67"/>
    <mergeCell ref="V68:AA68"/>
    <mergeCell ref="AB68:AC68"/>
    <mergeCell ref="AD68:AF68"/>
    <mergeCell ref="V69:AA69"/>
    <mergeCell ref="AB69:AC69"/>
    <mergeCell ref="AD69:AF69"/>
    <mergeCell ref="W32:X32"/>
    <mergeCell ref="AA32:AB32"/>
    <mergeCell ref="H33:I33"/>
    <mergeCell ref="J33:K33"/>
    <mergeCell ref="N33:O33"/>
    <mergeCell ref="U33:V33"/>
    <mergeCell ref="W33:X33"/>
    <mergeCell ref="AA33:AB33"/>
    <mergeCell ref="H34:I34"/>
    <mergeCell ref="J34:K34"/>
    <mergeCell ref="N34:O34"/>
    <mergeCell ref="U34:V34"/>
    <mergeCell ref="W34:X34"/>
    <mergeCell ref="AA34:AB34"/>
    <mergeCell ref="AC30:AE30"/>
    <mergeCell ref="AC31:AE31"/>
    <mergeCell ref="AC32:AE32"/>
    <mergeCell ref="AC33:AE33"/>
    <mergeCell ref="AC34:AE34"/>
    <mergeCell ref="A30:B30"/>
    <mergeCell ref="H30:I30"/>
    <mergeCell ref="J30:K30"/>
    <mergeCell ref="N30:O30"/>
    <mergeCell ref="U30:V30"/>
    <mergeCell ref="W30:X30"/>
    <mergeCell ref="AA30:AB30"/>
    <mergeCell ref="H31:I31"/>
    <mergeCell ref="J31:K31"/>
    <mergeCell ref="N31:O31"/>
    <mergeCell ref="U31:V31"/>
    <mergeCell ref="W31:X31"/>
    <mergeCell ref="AA31:AB31"/>
    <mergeCell ref="H32:I32"/>
    <mergeCell ref="J32:K32"/>
    <mergeCell ref="N32:O32"/>
    <mergeCell ref="U32:V32"/>
    <mergeCell ref="C30:G30"/>
    <mergeCell ref="C31:G31"/>
    <mergeCell ref="C3:E3"/>
    <mergeCell ref="A2:AF2"/>
    <mergeCell ref="A1:AF1"/>
    <mergeCell ref="A40:AE40"/>
    <mergeCell ref="A41:AE41"/>
    <mergeCell ref="A42:AE42"/>
    <mergeCell ref="W35:X35"/>
    <mergeCell ref="AC9:AE9"/>
    <mergeCell ref="AC19:AE19"/>
    <mergeCell ref="AC29:AE29"/>
    <mergeCell ref="AC35:AE35"/>
    <mergeCell ref="AA9:AB9"/>
    <mergeCell ref="E37:H37"/>
    <mergeCell ref="L37:Z37"/>
    <mergeCell ref="L38:Z38"/>
    <mergeCell ref="AB38:AE38"/>
    <mergeCell ref="AB37:AE37"/>
    <mergeCell ref="N36:O36"/>
    <mergeCell ref="AA35:AB35"/>
    <mergeCell ref="W29:X29"/>
    <mergeCell ref="U35:V35"/>
    <mergeCell ref="U8:V8"/>
    <mergeCell ref="U25:V25"/>
    <mergeCell ref="N20:O20"/>
    <mergeCell ref="N28:O28"/>
    <mergeCell ref="U10:V10"/>
    <mergeCell ref="W27:X27"/>
    <mergeCell ref="W28:X28"/>
    <mergeCell ref="U27:V27"/>
    <mergeCell ref="A7:B8"/>
    <mergeCell ref="H8:I8"/>
    <mergeCell ref="N8:O8"/>
    <mergeCell ref="H19:I19"/>
    <mergeCell ref="C22:G22"/>
    <mergeCell ref="C23:G23"/>
    <mergeCell ref="C24:G24"/>
    <mergeCell ref="C25:G25"/>
    <mergeCell ref="C26:G26"/>
    <mergeCell ref="C27:G27"/>
    <mergeCell ref="H28:I28"/>
    <mergeCell ref="J10:K10"/>
    <mergeCell ref="J11:K11"/>
    <mergeCell ref="J12:K12"/>
    <mergeCell ref="J13:K13"/>
    <mergeCell ref="J14:K14"/>
    <mergeCell ref="J15:K15"/>
    <mergeCell ref="J16:K16"/>
    <mergeCell ref="J17:K17"/>
    <mergeCell ref="H29:I29"/>
    <mergeCell ref="A22:B22"/>
    <mergeCell ref="A23:B23"/>
    <mergeCell ref="A24:B24"/>
    <mergeCell ref="A25:B25"/>
    <mergeCell ref="A26:B26"/>
    <mergeCell ref="A27:B27"/>
    <mergeCell ref="A28:B28"/>
    <mergeCell ref="N9:O9"/>
    <mergeCell ref="N19:O19"/>
    <mergeCell ref="N29:O29"/>
    <mergeCell ref="J24:K24"/>
    <mergeCell ref="J25:K25"/>
    <mergeCell ref="J26:K26"/>
    <mergeCell ref="J27:K27"/>
    <mergeCell ref="J28:K28"/>
    <mergeCell ref="N10:O10"/>
    <mergeCell ref="N11:O11"/>
    <mergeCell ref="N12:O12"/>
    <mergeCell ref="N13:O13"/>
    <mergeCell ref="A9:B9"/>
    <mergeCell ref="A19:B19"/>
    <mergeCell ref="A29:B29"/>
    <mergeCell ref="C21:G21"/>
    <mergeCell ref="A35:B35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0:B20"/>
    <mergeCell ref="A21:B21"/>
    <mergeCell ref="A31:B31"/>
    <mergeCell ref="A32:B32"/>
    <mergeCell ref="A33:B33"/>
    <mergeCell ref="A34:B34"/>
    <mergeCell ref="H35:I35"/>
    <mergeCell ref="H7:AB7"/>
    <mergeCell ref="W8:X8"/>
    <mergeCell ref="W19:X19"/>
    <mergeCell ref="H9:I9"/>
    <mergeCell ref="U19:V19"/>
    <mergeCell ref="U29:V29"/>
    <mergeCell ref="U9:V9"/>
    <mergeCell ref="W9:X9"/>
    <mergeCell ref="J9:K9"/>
    <mergeCell ref="J19:K19"/>
    <mergeCell ref="J29:K29"/>
    <mergeCell ref="AA8:AB8"/>
    <mergeCell ref="J8:K8"/>
    <mergeCell ref="J35:K35"/>
    <mergeCell ref="N35:O35"/>
    <mergeCell ref="N14:O14"/>
    <mergeCell ref="H18:I18"/>
    <mergeCell ref="H20:I20"/>
    <mergeCell ref="H21:I21"/>
    <mergeCell ref="H24:I24"/>
    <mergeCell ref="H25:I25"/>
    <mergeCell ref="H26:I26"/>
    <mergeCell ref="H27:I27"/>
    <mergeCell ref="J18:K18"/>
    <mergeCell ref="J20:K20"/>
    <mergeCell ref="J21:K21"/>
    <mergeCell ref="J22:K22"/>
    <mergeCell ref="J23:K23"/>
    <mergeCell ref="H10:I10"/>
    <mergeCell ref="H11:I11"/>
    <mergeCell ref="H12:I12"/>
    <mergeCell ref="H13:I13"/>
    <mergeCell ref="H14:I14"/>
    <mergeCell ref="H15:I15"/>
    <mergeCell ref="H16:I16"/>
    <mergeCell ref="H17:I17"/>
    <mergeCell ref="H22:I22"/>
    <mergeCell ref="H23:I23"/>
    <mergeCell ref="U11:V11"/>
    <mergeCell ref="U12:V12"/>
    <mergeCell ref="U13:V13"/>
    <mergeCell ref="U14:V14"/>
    <mergeCell ref="U15:V15"/>
    <mergeCell ref="U16:V16"/>
    <mergeCell ref="U17:V17"/>
    <mergeCell ref="U18:V18"/>
    <mergeCell ref="U20:V20"/>
    <mergeCell ref="N16:O16"/>
    <mergeCell ref="N17:O17"/>
    <mergeCell ref="N18:O18"/>
    <mergeCell ref="N22:O22"/>
    <mergeCell ref="N23:O23"/>
    <mergeCell ref="N15:O15"/>
    <mergeCell ref="U28:V28"/>
    <mergeCell ref="W20:X20"/>
    <mergeCell ref="W21:X21"/>
    <mergeCell ref="W22:X22"/>
    <mergeCell ref="W23:X23"/>
    <mergeCell ref="U21:V21"/>
    <mergeCell ref="U22:V22"/>
    <mergeCell ref="U23:V23"/>
    <mergeCell ref="U24:V24"/>
    <mergeCell ref="N24:O24"/>
    <mergeCell ref="N25:O25"/>
    <mergeCell ref="N26:O26"/>
    <mergeCell ref="W24:X24"/>
    <mergeCell ref="W25:X25"/>
    <mergeCell ref="W26:X26"/>
    <mergeCell ref="U26:V26"/>
    <mergeCell ref="N21:O21"/>
    <mergeCell ref="N27:O27"/>
    <mergeCell ref="W10:X10"/>
    <mergeCell ref="W11:X11"/>
    <mergeCell ref="W12:X12"/>
    <mergeCell ref="W13:X13"/>
    <mergeCell ref="W14:X14"/>
    <mergeCell ref="W15:X15"/>
    <mergeCell ref="W16:X16"/>
    <mergeCell ref="W17:X17"/>
    <mergeCell ref="W18:X18"/>
    <mergeCell ref="AA36:AB36"/>
    <mergeCell ref="AC10:AE10"/>
    <mergeCell ref="AC11:AE11"/>
    <mergeCell ref="AC12:AE12"/>
    <mergeCell ref="AC13:AE13"/>
    <mergeCell ref="AC14:AE14"/>
    <mergeCell ref="AC15:AE15"/>
    <mergeCell ref="AC16:AE16"/>
    <mergeCell ref="AC17:AE17"/>
    <mergeCell ref="AC18:AE18"/>
    <mergeCell ref="AC20:AE20"/>
    <mergeCell ref="AC21:AE21"/>
    <mergeCell ref="AC22:AE22"/>
    <mergeCell ref="AA10:AB10"/>
    <mergeCell ref="AA11:AB11"/>
    <mergeCell ref="AA12:AB12"/>
    <mergeCell ref="AA13:AB13"/>
    <mergeCell ref="AA14:AB14"/>
    <mergeCell ref="AA15:AB15"/>
    <mergeCell ref="AA16:AB16"/>
    <mergeCell ref="AA17:AB17"/>
    <mergeCell ref="AA18:AB18"/>
    <mergeCell ref="AA19:AB19"/>
    <mergeCell ref="AA20:AB20"/>
    <mergeCell ref="AD56:AF56"/>
    <mergeCell ref="A44:I44"/>
    <mergeCell ref="J44:U44"/>
    <mergeCell ref="A45:I45"/>
    <mergeCell ref="J45:U45"/>
    <mergeCell ref="AA21:AB21"/>
    <mergeCell ref="AA22:AB22"/>
    <mergeCell ref="AA23:AB23"/>
    <mergeCell ref="AA24:AB24"/>
    <mergeCell ref="AA25:AB25"/>
    <mergeCell ref="AA26:AB26"/>
    <mergeCell ref="AA27:AB27"/>
    <mergeCell ref="AA28:AB28"/>
    <mergeCell ref="AA29:AB29"/>
    <mergeCell ref="C28:G28"/>
    <mergeCell ref="C29:G29"/>
    <mergeCell ref="C35:G35"/>
    <mergeCell ref="AC28:AE28"/>
    <mergeCell ref="AC23:AE23"/>
    <mergeCell ref="AC24:AE24"/>
    <mergeCell ref="AC25:AE25"/>
    <mergeCell ref="AD46:AF46"/>
    <mergeCell ref="V47:AA47"/>
    <mergeCell ref="AB47:AC47"/>
    <mergeCell ref="V64:AA64"/>
    <mergeCell ref="AB64:AC64"/>
    <mergeCell ref="AD64:AF64"/>
    <mergeCell ref="V65:AA65"/>
    <mergeCell ref="AB65:AC65"/>
    <mergeCell ref="AD65:AF65"/>
    <mergeCell ref="V60:AA60"/>
    <mergeCell ref="AB60:AC60"/>
    <mergeCell ref="AD60:AF60"/>
    <mergeCell ref="V61:AA61"/>
    <mergeCell ref="AB61:AC61"/>
    <mergeCell ref="AD61:AF61"/>
    <mergeCell ref="V62:AA62"/>
    <mergeCell ref="AB62:AC62"/>
    <mergeCell ref="AD62:AF62"/>
    <mergeCell ref="V63:AA63"/>
    <mergeCell ref="AB63:AC63"/>
    <mergeCell ref="AD63:AF63"/>
    <mergeCell ref="V57:AA57"/>
    <mergeCell ref="AB57:AC57"/>
    <mergeCell ref="AD57:AF57"/>
    <mergeCell ref="V58:AA58"/>
    <mergeCell ref="AB58:AC58"/>
    <mergeCell ref="AD58:AF58"/>
    <mergeCell ref="V59:AA59"/>
    <mergeCell ref="AB59:AC59"/>
    <mergeCell ref="AD59:AF59"/>
    <mergeCell ref="V56:AA56"/>
    <mergeCell ref="AB56:AC56"/>
    <mergeCell ref="C7:G8"/>
    <mergeCell ref="AC7:AE8"/>
    <mergeCell ref="V44:AA44"/>
    <mergeCell ref="V45:AA45"/>
    <mergeCell ref="V46:AA46"/>
    <mergeCell ref="AB45:AC45"/>
    <mergeCell ref="AB44:AC44"/>
    <mergeCell ref="AB46:AC46"/>
    <mergeCell ref="AD44:AF44"/>
    <mergeCell ref="AD45:AF45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AB51:AC51"/>
    <mergeCell ref="AD51:AF51"/>
    <mergeCell ref="V52:AA52"/>
    <mergeCell ref="AB52:AC52"/>
    <mergeCell ref="AD52:AF52"/>
    <mergeCell ref="AD47:AF47"/>
    <mergeCell ref="V48:AA48"/>
    <mergeCell ref="AB48:AC48"/>
    <mergeCell ref="AD48:AF48"/>
    <mergeCell ref="V49:AA49"/>
    <mergeCell ref="AB49:AC49"/>
    <mergeCell ref="AD49:AF49"/>
    <mergeCell ref="C32:G32"/>
    <mergeCell ref="C33:G33"/>
    <mergeCell ref="C34:G34"/>
    <mergeCell ref="V66:AA66"/>
    <mergeCell ref="AB66:AC66"/>
    <mergeCell ref="AD66:AF66"/>
    <mergeCell ref="M3:N3"/>
    <mergeCell ref="O3:T3"/>
    <mergeCell ref="W3:X3"/>
    <mergeCell ref="V53:AA53"/>
    <mergeCell ref="AB53:AC53"/>
    <mergeCell ref="AD53:AF53"/>
    <mergeCell ref="V54:AA54"/>
    <mergeCell ref="AB54:AC54"/>
    <mergeCell ref="AD54:AF54"/>
    <mergeCell ref="V55:AA55"/>
    <mergeCell ref="AB55:AC55"/>
    <mergeCell ref="AD55:AF55"/>
    <mergeCell ref="V50:AA50"/>
    <mergeCell ref="AB50:AC50"/>
    <mergeCell ref="AD50:AF50"/>
    <mergeCell ref="V51:AA51"/>
    <mergeCell ref="AC26:AE26"/>
    <mergeCell ref="AC27:AE27"/>
  </mergeCells>
  <pageMargins bottom="0.75" footer="0.3" header="0.3" left="0.7" right="0.7" top="0.75"/>
  <pageSetup orientation="landscape" paperSize="9" r:id="rId1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W64"/>
  <sheetViews>
    <sheetView topLeftCell="A22" view="pageLayout" workbookViewId="0" zoomScale="80" zoomScaleNormal="100" zoomScalePageLayoutView="80">
      <selection activeCell="U32" sqref="U32"/>
    </sheetView>
  </sheetViews>
  <sheetFormatPr defaultColWidth="12.5703125" defaultRowHeight="15" x14ac:dyDescent="0.25"/>
  <cols>
    <col min="1" max="1" customWidth="true" width="7.7109375" collapsed="false"/>
    <col min="2" max="2" customWidth="true" width="8.0" collapsed="false"/>
    <col min="3" max="3" customWidth="true" width="13.85546875" collapsed="false"/>
    <col min="4" max="4" customWidth="true" width="2.28515625" collapsed="false"/>
    <col min="5" max="5" customWidth="true" width="3.85546875" collapsed="false"/>
    <col min="6" max="6" customWidth="true" width="2.85546875" collapsed="false"/>
    <col min="7" max="7" customWidth="true" width="3.42578125" collapsed="false"/>
    <col min="8" max="8" customWidth="true" width="6.7109375" collapsed="false"/>
    <col min="9" max="9" customWidth="true" width="6.5703125" collapsed="false"/>
    <col min="10" max="10" customWidth="true" width="6.28515625" collapsed="false"/>
    <col min="11" max="11" customWidth="true" width="6.7109375" collapsed="false"/>
    <col min="12" max="12" customWidth="true" width="6.5703125" collapsed="false"/>
    <col min="13" max="13" customWidth="true" width="2.85546875" collapsed="false"/>
    <col min="14" max="14" customWidth="true" width="3.85546875" collapsed="false"/>
    <col min="15" max="15" customWidth="true" width="1.5703125" collapsed="false"/>
    <col min="16" max="16" customWidth="true" width="4.85546875" collapsed="false"/>
    <col min="17" max="17" customWidth="true" width="7.140625" collapsed="false"/>
    <col min="18" max="18" customWidth="true" width="6.85546875" collapsed="false"/>
    <col min="19" max="19" customWidth="true" width="1.5703125" collapsed="false"/>
    <col min="20" max="20" customWidth="true" width="4.85546875" collapsed="false"/>
    <col min="21" max="21" customWidth="true" width="15.0" collapsed="false"/>
  </cols>
  <sheetData>
    <row ht="15.75" r="1" spans="1:22" x14ac:dyDescent="0.25">
      <c r="A1" s="119" t="s">
        <v>18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4"/>
    </row>
    <row ht="15.75" r="2" spans="1:22" x14ac:dyDescent="0.25">
      <c r="A2" s="119" t="s">
        <v>19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4"/>
    </row>
    <row ht="15.75" r="3" spans="1:22" x14ac:dyDescent="0.25">
      <c r="A3" s="20"/>
      <c r="B3" s="36"/>
      <c r="C3" s="45"/>
      <c r="D3" s="36"/>
      <c r="E3" s="36"/>
      <c r="I3" s="36" t="s">
        <v>39</v>
      </c>
      <c r="J3" s="80" t="str">
        <f>Отчет!O3</f>
        <v>июнь</v>
      </c>
      <c r="K3" s="80"/>
      <c r="L3" s="80"/>
      <c r="M3" s="80"/>
      <c r="N3" s="79">
        <v>20</v>
      </c>
      <c r="O3" s="79"/>
      <c r="P3" s="37" t="str">
        <f ca="1">Отчет!V3</f>
        <v>21</v>
      </c>
      <c r="Q3" s="16" t="s">
        <v>2</v>
      </c>
    </row>
    <row ht="15.75" r="4" spans="1:22" x14ac:dyDescent="0.25">
      <c r="A4" s="20"/>
      <c r="B4" s="2"/>
      <c r="C4" s="2"/>
      <c r="D4" s="9"/>
      <c r="E4" s="9"/>
      <c r="F4" s="9"/>
      <c r="G4" s="9"/>
      <c r="H4" s="19"/>
      <c r="I4" s="19"/>
      <c r="J4" s="19"/>
      <c r="K4" s="19"/>
      <c r="L4" s="19"/>
      <c r="M4" s="4"/>
      <c r="N4" s="2"/>
    </row>
    <row customHeight="1" ht="15.75" r="5" spans="1:22" x14ac:dyDescent="0.25">
      <c r="A5" s="107" t="s">
        <v>23</v>
      </c>
      <c r="B5" s="110"/>
      <c r="C5" s="107" t="str">
        <f ca="1">Отчет!C7</f>
        <v>Квота (объем вылова) на 2021 год, тонн</v>
      </c>
      <c r="D5" s="104" t="s">
        <v>36</v>
      </c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6"/>
      <c r="U5" s="107" t="str">
        <f ca="1">Отчет!AC7</f>
        <v>Итого за 2021 год (тонн)</v>
      </c>
      <c r="V5" s="7"/>
    </row>
    <row customHeight="1" ht="68.25" r="6" spans="1:22" x14ac:dyDescent="0.25">
      <c r="A6" s="107"/>
      <c r="B6" s="107"/>
      <c r="C6" s="107"/>
      <c r="D6" s="111" t="s">
        <v>24</v>
      </c>
      <c r="E6" s="107"/>
      <c r="F6" s="107" t="s">
        <v>25</v>
      </c>
      <c r="G6" s="107"/>
      <c r="H6" s="34" t="s">
        <v>26</v>
      </c>
      <c r="I6" s="33" t="s">
        <v>27</v>
      </c>
      <c r="J6" s="44" t="s">
        <v>28</v>
      </c>
      <c r="K6" s="34" t="s">
        <v>29</v>
      </c>
      <c r="L6" s="34" t="s">
        <v>30</v>
      </c>
      <c r="M6" s="107" t="s">
        <v>31</v>
      </c>
      <c r="N6" s="107"/>
      <c r="O6" s="107" t="s">
        <v>32</v>
      </c>
      <c r="P6" s="107"/>
      <c r="Q6" s="34" t="s">
        <v>33</v>
      </c>
      <c r="R6" s="34" t="s">
        <v>34</v>
      </c>
      <c r="S6" s="110" t="s">
        <v>35</v>
      </c>
      <c r="T6" s="111"/>
      <c r="U6" s="107"/>
      <c r="V6" s="7"/>
    </row>
    <row ht="15.75" r="7" spans="1:22" x14ac:dyDescent="0.25">
      <c r="A7" s="113">
        <v>1</v>
      </c>
      <c r="B7" s="113"/>
      <c r="C7" s="43">
        <v>2</v>
      </c>
      <c r="D7" s="113">
        <v>3</v>
      </c>
      <c r="E7" s="113"/>
      <c r="F7" s="129">
        <v>4</v>
      </c>
      <c r="G7" s="130"/>
      <c r="H7" s="35">
        <v>5</v>
      </c>
      <c r="I7" s="35">
        <v>6</v>
      </c>
      <c r="J7" s="43">
        <v>7</v>
      </c>
      <c r="K7" s="35">
        <v>8</v>
      </c>
      <c r="L7" s="35">
        <v>9</v>
      </c>
      <c r="M7" s="129">
        <v>10</v>
      </c>
      <c r="N7" s="130"/>
      <c r="O7" s="129">
        <v>11</v>
      </c>
      <c r="P7" s="130"/>
      <c r="Q7" s="32">
        <v>12</v>
      </c>
      <c r="R7" s="32">
        <v>13</v>
      </c>
      <c r="S7" s="110">
        <v>14</v>
      </c>
      <c r="T7" s="111">
        <v>14</v>
      </c>
      <c r="U7" s="43">
        <v>15</v>
      </c>
      <c r="V7" s="7"/>
    </row>
    <row ht="15.75" r="8" spans="1:22" x14ac:dyDescent="0.25">
      <c r="A8" s="113" t="str">
        <f>Отчет!A10</f>
        <v>Чир</v>
      </c>
      <c r="B8" s="113"/>
      <c r="C8" s="43" t="str">
        <f>Отчет!C10&amp;""</f>
        <v/>
      </c>
      <c r="D8" s="113" t="str">
        <f>Отчет!H10&amp;""</f>
        <v/>
      </c>
      <c r="E8" s="113"/>
      <c r="F8" s="129" t="str">
        <f>Отчет!J10&amp;""</f>
        <v/>
      </c>
      <c r="G8" s="130"/>
      <c r="H8" s="35" t="str">
        <f>Отчет!L10&amp;""</f>
        <v/>
      </c>
      <c r="I8" s="35" t="str">
        <f>Отчет!M10&amp;""</f>
        <v/>
      </c>
      <c r="J8" s="43" t="str">
        <f>Отчет!N10&amp;""</f>
        <v/>
      </c>
      <c r="K8" s="35" t="str">
        <f>Отчет!S10&amp;""</f>
        <v/>
      </c>
      <c r="L8" s="35" t="str">
        <f>Отчет!T10&amp;""</f>
        <v/>
      </c>
      <c r="M8" s="129" t="str">
        <f>Отчет!U10&amp;""</f>
        <v/>
      </c>
      <c r="N8" s="130"/>
      <c r="O8" s="129" t="str">
        <f>Отчет!W10&amp;""</f>
        <v/>
      </c>
      <c r="P8" s="130"/>
      <c r="Q8" s="32" t="str">
        <f>Отчет!Y10&amp;""</f>
        <v/>
      </c>
      <c r="R8" s="32" t="str">
        <f>Отчет!Z10&amp;""</f>
        <v/>
      </c>
      <c r="S8" s="110" t="str">
        <f>Отчет!AA10&amp;""</f>
        <v/>
      </c>
      <c r="T8" s="111"/>
      <c r="U8" s="47">
        <f>Отчет!AC10</f>
        <v>0</v>
      </c>
      <c r="V8" s="7"/>
    </row>
    <row ht="15.75" r="9" spans="1:22" x14ac:dyDescent="0.25">
      <c r="A9" s="113" t="str">
        <f>Отчет!A11</f>
        <v>Сиг-пыжьян</v>
      </c>
      <c r="B9" s="113"/>
      <c r="C9" s="43" t="str">
        <f>Отчет!C11&amp;""</f>
        <v/>
      </c>
      <c r="D9" s="113" t="str">
        <f>Отчет!H11&amp;""</f>
        <v/>
      </c>
      <c r="E9" s="113"/>
      <c r="F9" s="129" t="str">
        <f>Отчет!J11&amp;""</f>
        <v/>
      </c>
      <c r="G9" s="130"/>
      <c r="H9" s="41" t="str">
        <f>Отчет!L11&amp;""</f>
        <v/>
      </c>
      <c r="I9" s="41" t="str">
        <f>Отчет!M11&amp;""</f>
        <v/>
      </c>
      <c r="J9" s="43" t="str">
        <f>Отчет!N11&amp;""</f>
        <v/>
      </c>
      <c r="K9" s="41" t="str">
        <f>Отчет!S11&amp;""</f>
        <v/>
      </c>
      <c r="L9" s="41" t="str">
        <f>Отчет!T11&amp;""</f>
        <v/>
      </c>
      <c r="M9" s="129" t="str">
        <f>Отчет!U11&amp;""</f>
        <v/>
      </c>
      <c r="N9" s="130"/>
      <c r="O9" s="129" t="str">
        <f>Отчет!W11&amp;""</f>
        <v/>
      </c>
      <c r="P9" s="130"/>
      <c r="Q9" s="42" t="str">
        <f>Отчет!Y11&amp;""</f>
        <v/>
      </c>
      <c r="R9" s="42" t="str">
        <f>Отчет!Z11&amp;""</f>
        <v/>
      </c>
      <c r="S9" s="110" t="str">
        <f>Отчет!AA11&amp;""</f>
        <v/>
      </c>
      <c r="T9" s="111"/>
      <c r="U9" s="47">
        <f>Отчет!AC11</f>
        <v>0</v>
      </c>
      <c r="V9" s="7"/>
    </row>
    <row ht="15.75" r="10" spans="1:22" x14ac:dyDescent="0.25">
      <c r="A10" s="113" t="str">
        <f>Отчет!A12</f>
        <v>Пелядь</v>
      </c>
      <c r="B10" s="113"/>
      <c r="C10" s="43" t="str">
        <f>Отчет!C12&amp;""</f>
        <v/>
      </c>
      <c r="D10" s="113" t="str">
        <f>Отчет!H12&amp;""</f>
        <v/>
      </c>
      <c r="E10" s="113"/>
      <c r="F10" s="129" t="str">
        <f>Отчет!J12&amp;""</f>
        <v/>
      </c>
      <c r="G10" s="130"/>
      <c r="H10" s="41" t="str">
        <f>Отчет!L12&amp;""</f>
        <v/>
      </c>
      <c r="I10" s="41" t="str">
        <f>Отчет!M12&amp;""</f>
        <v/>
      </c>
      <c r="J10" s="43" t="str">
        <f>Отчет!N12&amp;""</f>
        <v/>
      </c>
      <c r="K10" s="41" t="str">
        <f>Отчет!S12&amp;""</f>
        <v/>
      </c>
      <c r="L10" s="41" t="str">
        <f>Отчет!T12&amp;""</f>
        <v/>
      </c>
      <c r="M10" s="129" t="str">
        <f>Отчет!U12&amp;""</f>
        <v/>
      </c>
      <c r="N10" s="130"/>
      <c r="O10" s="129" t="str">
        <f>Отчет!W12&amp;""</f>
        <v/>
      </c>
      <c r="P10" s="130"/>
      <c r="Q10" s="42" t="str">
        <f>Отчет!Y12&amp;""</f>
        <v/>
      </c>
      <c r="R10" s="42" t="str">
        <f>Отчет!Z12&amp;""</f>
        <v/>
      </c>
      <c r="S10" s="110" t="str">
        <f>Отчет!AA12&amp;""</f>
        <v/>
      </c>
      <c r="T10" s="111"/>
      <c r="U10" s="47">
        <f>Отчет!AC12</f>
        <v>0</v>
      </c>
      <c r="V10" s="7"/>
    </row>
    <row ht="15.75" r="11" spans="1:22" x14ac:dyDescent="0.25">
      <c r="A11" s="113" t="str">
        <f>Отчет!A13</f>
        <v>Омуль</v>
      </c>
      <c r="B11" s="113"/>
      <c r="C11" s="43" t="str">
        <f>Отчет!C13&amp;""</f>
        <v/>
      </c>
      <c r="D11" s="113" t="str">
        <f>Отчет!H13&amp;""</f>
        <v/>
      </c>
      <c r="E11" s="113"/>
      <c r="F11" s="129" t="str">
        <f>Отчет!J13&amp;""</f>
        <v/>
      </c>
      <c r="G11" s="130"/>
      <c r="H11" s="41" t="str">
        <f>Отчет!L13&amp;""</f>
        <v/>
      </c>
      <c r="I11" s="41" t="str">
        <f>Отчет!M13&amp;""</f>
        <v/>
      </c>
      <c r="J11" s="43" t="str">
        <f>Отчет!N13&amp;""</f>
        <v/>
      </c>
      <c r="K11" s="41" t="str">
        <f>Отчет!S13&amp;""</f>
        <v/>
      </c>
      <c r="L11" s="41" t="str">
        <f>Отчет!T13&amp;""</f>
        <v/>
      </c>
      <c r="M11" s="129" t="str">
        <f>Отчет!U13&amp;""</f>
        <v/>
      </c>
      <c r="N11" s="130"/>
      <c r="O11" s="129" t="str">
        <f>Отчет!W13&amp;""</f>
        <v/>
      </c>
      <c r="P11" s="130"/>
      <c r="Q11" s="42" t="str">
        <f>Отчет!Y13&amp;""</f>
        <v/>
      </c>
      <c r="R11" s="42" t="str">
        <f>Отчет!Z13&amp;""</f>
        <v/>
      </c>
      <c r="S11" s="110" t="str">
        <f>Отчет!AA13&amp;""</f>
        <v/>
      </c>
      <c r="T11" s="111"/>
      <c r="U11" s="47">
        <f>Отчет!AC13</f>
        <v>0</v>
      </c>
      <c r="V11" s="7"/>
    </row>
    <row ht="15.75" r="12" spans="1:22" x14ac:dyDescent="0.25">
      <c r="A12" s="113" t="str">
        <f>Отчет!A14</f>
        <v>Тугун</v>
      </c>
      <c r="B12" s="113"/>
      <c r="C12" s="43" t="str">
        <f>Отчет!C14&amp;""</f>
        <v/>
      </c>
      <c r="D12" s="113" t="str">
        <f>Отчет!H14&amp;""</f>
        <v/>
      </c>
      <c r="E12" s="113"/>
      <c r="F12" s="129" t="str">
        <f>Отчет!J14&amp;""</f>
        <v/>
      </c>
      <c r="G12" s="130"/>
      <c r="H12" s="41" t="str">
        <f>Отчет!L14&amp;""</f>
        <v/>
      </c>
      <c r="I12" s="41" t="str">
        <f>Отчет!M14&amp;""</f>
        <v/>
      </c>
      <c r="J12" s="43" t="str">
        <f>Отчет!N14&amp;""</f>
        <v/>
      </c>
      <c r="K12" s="41" t="str">
        <f>Отчет!S14&amp;""</f>
        <v/>
      </c>
      <c r="L12" s="41" t="str">
        <f>Отчет!T14&amp;""</f>
        <v/>
      </c>
      <c r="M12" s="129" t="str">
        <f>Отчет!U14&amp;""</f>
        <v/>
      </c>
      <c r="N12" s="130"/>
      <c r="O12" s="129" t="str">
        <f>Отчет!W14&amp;""</f>
        <v/>
      </c>
      <c r="P12" s="130"/>
      <c r="Q12" s="42" t="str">
        <f>Отчет!Y14&amp;""</f>
        <v/>
      </c>
      <c r="R12" s="42" t="str">
        <f>Отчет!Z14&amp;""</f>
        <v/>
      </c>
      <c r="S12" s="110" t="str">
        <f>Отчет!AA14&amp;""</f>
        <v/>
      </c>
      <c r="T12" s="111"/>
      <c r="U12" s="47">
        <f>Отчет!AC14</f>
        <v>0</v>
      </c>
      <c r="V12" s="7"/>
    </row>
    <row ht="15.75" r="13" spans="1:22" x14ac:dyDescent="0.25">
      <c r="A13" s="113" t="str">
        <f>Отчет!A15</f>
        <v>Ряпушка</v>
      </c>
      <c r="B13" s="113"/>
      <c r="C13" s="43" t="str">
        <f>Отчет!C15&amp;""</f>
        <v/>
      </c>
      <c r="D13" s="113" t="str">
        <f>Отчет!H15&amp;""</f>
        <v/>
      </c>
      <c r="E13" s="113"/>
      <c r="F13" s="129" t="str">
        <f>Отчет!J15&amp;""</f>
        <v/>
      </c>
      <c r="G13" s="130"/>
      <c r="H13" s="41" t="str">
        <f>Отчет!L15&amp;""</f>
        <v/>
      </c>
      <c r="I13" s="41" t="str">
        <f>Отчет!M15&amp;""</f>
        <v/>
      </c>
      <c r="J13" s="43" t="str">
        <f>Отчет!N15&amp;""</f>
        <v/>
      </c>
      <c r="K13" s="41" t="str">
        <f>Отчет!S15&amp;""</f>
        <v/>
      </c>
      <c r="L13" s="41" t="str">
        <f>Отчет!T15&amp;""</f>
        <v/>
      </c>
      <c r="M13" s="129" t="str">
        <f>Отчет!U15&amp;""</f>
        <v/>
      </c>
      <c r="N13" s="130"/>
      <c r="O13" s="129" t="str">
        <f>Отчет!W15&amp;""</f>
        <v/>
      </c>
      <c r="P13" s="130"/>
      <c r="Q13" s="42" t="str">
        <f>Отчет!Y15&amp;""</f>
        <v/>
      </c>
      <c r="R13" s="42" t="str">
        <f>Отчет!Z15&amp;""</f>
        <v/>
      </c>
      <c r="S13" s="110" t="str">
        <f>Отчет!AA15&amp;""</f>
        <v/>
      </c>
      <c r="T13" s="111"/>
      <c r="U13" s="47">
        <f>Отчет!AC15</f>
        <v>0</v>
      </c>
      <c r="V13" s="7"/>
    </row>
    <row ht="15.75" r="14" spans="1:22" x14ac:dyDescent="0.25">
      <c r="A14" s="113" t="str">
        <f>Отчет!A16</f>
        <v>Корюшка</v>
      </c>
      <c r="B14" s="113"/>
      <c r="C14" s="43" t="str">
        <f>Отчет!C16&amp;""</f>
        <v/>
      </c>
      <c r="D14" s="113" t="str">
        <f>Отчет!H16&amp;""</f>
        <v/>
      </c>
      <c r="E14" s="113"/>
      <c r="F14" s="129" t="str">
        <f>Отчет!J16&amp;""</f>
        <v/>
      </c>
      <c r="G14" s="130"/>
      <c r="H14" s="41" t="str">
        <f>Отчет!L16&amp;""</f>
        <v/>
      </c>
      <c r="I14" s="41" t="str">
        <f>Отчет!M16&amp;""</f>
        <v/>
      </c>
      <c r="J14" s="43" t="str">
        <f>Отчет!N16&amp;""</f>
        <v/>
      </c>
      <c r="K14" s="41" t="str">
        <f>Отчет!S16&amp;""</f>
        <v/>
      </c>
      <c r="L14" s="41" t="str">
        <f>Отчет!T16&amp;""</f>
        <v/>
      </c>
      <c r="M14" s="129" t="str">
        <f>Отчет!U16&amp;""</f>
        <v/>
      </c>
      <c r="N14" s="130"/>
      <c r="O14" s="129" t="str">
        <f>Отчет!W16&amp;""</f>
        <v/>
      </c>
      <c r="P14" s="130"/>
      <c r="Q14" s="42" t="str">
        <f>Отчет!Y16&amp;""</f>
        <v/>
      </c>
      <c r="R14" s="42" t="str">
        <f>Отчет!Z16&amp;""</f>
        <v/>
      </c>
      <c r="S14" s="110" t="str">
        <f>Отчет!AA16&amp;""</f>
        <v/>
      </c>
      <c r="T14" s="111"/>
      <c r="U14" s="47">
        <f>Отчет!AC16</f>
        <v>0</v>
      </c>
      <c r="V14" s="7"/>
    </row>
    <row ht="15.75" r="15" spans="1:22" x14ac:dyDescent="0.25">
      <c r="A15" s="113" t="str">
        <f>Отчет!A17</f>
        <v>Щука</v>
      </c>
      <c r="B15" s="113"/>
      <c r="C15" s="43" t="str">
        <f>Отчет!C17&amp;""</f>
        <v/>
      </c>
      <c r="D15" s="113" t="str">
        <f>Отчет!H17&amp;""</f>
        <v/>
      </c>
      <c r="E15" s="113"/>
      <c r="F15" s="129" t="str">
        <f>Отчет!J17&amp;""</f>
        <v/>
      </c>
      <c r="G15" s="130"/>
      <c r="H15" s="41" t="str">
        <f>Отчет!L17&amp;""</f>
        <v/>
      </c>
      <c r="I15" s="41" t="str">
        <f>Отчет!M17&amp;""</f>
        <v/>
      </c>
      <c r="J15" s="43" t="str">
        <f>Отчет!N17&amp;""</f>
        <v/>
      </c>
      <c r="K15" s="41" t="str">
        <f>Отчет!S17&amp;""</f>
        <v/>
      </c>
      <c r="L15" s="41" t="str">
        <f>Отчет!T17&amp;""</f>
        <v/>
      </c>
      <c r="M15" s="129" t="str">
        <f>Отчет!U17&amp;""</f>
        <v/>
      </c>
      <c r="N15" s="130"/>
      <c r="O15" s="129" t="str">
        <f>Отчет!W17&amp;""</f>
        <v/>
      </c>
      <c r="P15" s="130"/>
      <c r="Q15" s="42" t="str">
        <f>Отчет!Y17&amp;""</f>
        <v/>
      </c>
      <c r="R15" s="42" t="str">
        <f>Отчет!Z17&amp;""</f>
        <v/>
      </c>
      <c r="S15" s="110" t="str">
        <f>Отчет!AA17&amp;""</f>
        <v/>
      </c>
      <c r="T15" s="111"/>
      <c r="U15" s="47">
        <f>Отчет!AC17</f>
        <v>0</v>
      </c>
      <c r="V15" s="7"/>
    </row>
    <row ht="15.75" r="16" spans="1:22" x14ac:dyDescent="0.25">
      <c r="A16" s="113" t="str">
        <f>Отчет!A18</f>
        <v>Язь</v>
      </c>
      <c r="B16" s="113"/>
      <c r="C16" s="43" t="str">
        <f>Отчет!C18&amp;""</f>
        <v/>
      </c>
      <c r="D16" s="113" t="str">
        <f>Отчет!H18&amp;""</f>
        <v/>
      </c>
      <c r="E16" s="113"/>
      <c r="F16" s="129" t="str">
        <f>Отчет!J18&amp;""</f>
        <v/>
      </c>
      <c r="G16" s="130"/>
      <c r="H16" s="41" t="str">
        <f>Отчет!L18&amp;""</f>
        <v/>
      </c>
      <c r="I16" s="41" t="str">
        <f>Отчет!M18&amp;""</f>
        <v/>
      </c>
      <c r="J16" s="43" t="str">
        <f>Отчет!N18&amp;""</f>
        <v/>
      </c>
      <c r="K16" s="41" t="str">
        <f>Отчет!S18&amp;""</f>
        <v/>
      </c>
      <c r="L16" s="41" t="str">
        <f>Отчет!T18&amp;""</f>
        <v/>
      </c>
      <c r="M16" s="129" t="str">
        <f>Отчет!U18&amp;""</f>
        <v/>
      </c>
      <c r="N16" s="130"/>
      <c r="O16" s="129" t="str">
        <f>Отчет!W18&amp;""</f>
        <v/>
      </c>
      <c r="P16" s="130"/>
      <c r="Q16" s="42" t="str">
        <f>Отчет!Y18&amp;""</f>
        <v/>
      </c>
      <c r="R16" s="42" t="str">
        <f>Отчет!Z18&amp;""</f>
        <v/>
      </c>
      <c r="S16" s="110" t="str">
        <f>Отчет!AA18&amp;""</f>
        <v/>
      </c>
      <c r="T16" s="111"/>
      <c r="U16" s="47">
        <f>Отчет!AC18</f>
        <v>0</v>
      </c>
      <c r="V16" s="7"/>
    </row>
    <row ht="15.75" r="17" spans="1:22" x14ac:dyDescent="0.25">
      <c r="A17" s="113" t="str">
        <f>Отчет!A19</f>
        <v>Налим</v>
      </c>
      <c r="B17" s="113"/>
      <c r="C17" s="43" t="str">
        <f>Отчет!C19&amp;""</f>
        <v/>
      </c>
      <c r="D17" s="113" t="str">
        <f>Отчет!H19&amp;""</f>
        <v/>
      </c>
      <c r="E17" s="113"/>
      <c r="F17" s="129" t="str">
        <f>Отчет!J19&amp;""</f>
        <v/>
      </c>
      <c r="G17" s="130"/>
      <c r="H17" s="41" t="str">
        <f>Отчет!L19&amp;""</f>
        <v/>
      </c>
      <c r="I17" s="41" t="str">
        <f>Отчет!M19&amp;""</f>
        <v/>
      </c>
      <c r="J17" s="43" t="str">
        <f>Отчет!N19&amp;""</f>
        <v/>
      </c>
      <c r="K17" s="41" t="str">
        <f>Отчет!S19&amp;""</f>
        <v/>
      </c>
      <c r="L17" s="41" t="str">
        <f>Отчет!T19&amp;""</f>
        <v/>
      </c>
      <c r="M17" s="129" t="str">
        <f>Отчет!U19&amp;""</f>
        <v/>
      </c>
      <c r="N17" s="130"/>
      <c r="O17" s="129" t="str">
        <f>Отчет!W19&amp;""</f>
        <v/>
      </c>
      <c r="P17" s="130"/>
      <c r="Q17" s="42" t="str">
        <f>Отчет!Y19&amp;""</f>
        <v/>
      </c>
      <c r="R17" s="42" t="str">
        <f>Отчет!Z19&amp;""</f>
        <v/>
      </c>
      <c r="S17" s="110" t="str">
        <f>Отчет!AA19&amp;""</f>
        <v/>
      </c>
      <c r="T17" s="111"/>
      <c r="U17" s="47">
        <f>Отчет!AC19</f>
        <v>0</v>
      </c>
      <c r="V17" s="7"/>
    </row>
    <row ht="15.75" r="18" spans="1:22" x14ac:dyDescent="0.25">
      <c r="A18" s="113" t="str">
        <f>Отчет!A20</f>
        <v>Плотва</v>
      </c>
      <c r="B18" s="113"/>
      <c r="C18" s="43" t="str">
        <f>Отчет!C20&amp;""</f>
        <v/>
      </c>
      <c r="D18" s="113" t="str">
        <f>Отчет!H20&amp;""</f>
        <v/>
      </c>
      <c r="E18" s="113"/>
      <c r="F18" s="129" t="str">
        <f>Отчет!J20&amp;""</f>
        <v/>
      </c>
      <c r="G18" s="130"/>
      <c r="H18" s="41" t="str">
        <f>Отчет!L20&amp;""</f>
        <v/>
      </c>
      <c r="I18" s="41" t="str">
        <f>Отчет!M20&amp;""</f>
        <v/>
      </c>
      <c r="J18" s="43" t="str">
        <f>Отчет!N20&amp;""</f>
        <v/>
      </c>
      <c r="K18" s="41" t="str">
        <f>Отчет!S20&amp;""</f>
        <v/>
      </c>
      <c r="L18" s="41" t="str">
        <f>Отчет!T20&amp;""</f>
        <v/>
      </c>
      <c r="M18" s="129" t="str">
        <f>Отчет!U20&amp;""</f>
        <v/>
      </c>
      <c r="N18" s="130"/>
      <c r="O18" s="129" t="str">
        <f>Отчет!W20&amp;""</f>
        <v/>
      </c>
      <c r="P18" s="130"/>
      <c r="Q18" s="42" t="str">
        <f>Отчет!Y20&amp;""</f>
        <v/>
      </c>
      <c r="R18" s="42" t="str">
        <f>Отчет!Z20&amp;""</f>
        <v/>
      </c>
      <c r="S18" s="110" t="str">
        <f>Отчет!AA20&amp;""</f>
        <v/>
      </c>
      <c r="T18" s="111"/>
      <c r="U18" s="47">
        <f>Отчет!AC20</f>
        <v>0</v>
      </c>
      <c r="V18" s="7"/>
    </row>
    <row ht="15.75" r="19" spans="1:22" x14ac:dyDescent="0.25">
      <c r="A19" s="113" t="str">
        <f>Отчет!A21</f>
        <v>Окунь</v>
      </c>
      <c r="B19" s="113"/>
      <c r="C19" s="43" t="str">
        <f>Отчет!C21&amp;""</f>
        <v/>
      </c>
      <c r="D19" s="113" t="str">
        <f>Отчет!H21&amp;""</f>
        <v/>
      </c>
      <c r="E19" s="113"/>
      <c r="F19" s="129"/>
      <c r="G19" s="130"/>
      <c r="H19" s="41" t="str">
        <f>Отчет!L21&amp;""</f>
        <v/>
      </c>
      <c r="I19" s="41" t="str">
        <f>Отчет!M21&amp;""</f>
        <v/>
      </c>
      <c r="J19" s="43" t="str">
        <f>Отчет!N21&amp;""</f>
        <v/>
      </c>
      <c r="K19" s="41" t="str">
        <f>Отчет!S21&amp;""</f>
        <v/>
      </c>
      <c r="L19" s="41" t="str">
        <f>Отчет!T21&amp;""</f>
        <v/>
      </c>
      <c r="M19" s="129" t="str">
        <f>Отчет!U21&amp;""</f>
        <v/>
      </c>
      <c r="N19" s="130"/>
      <c r="O19" s="129" t="str">
        <f>Отчет!W21&amp;""</f>
        <v/>
      </c>
      <c r="P19" s="130"/>
      <c r="Q19" s="42" t="str">
        <f>Отчет!Y21&amp;""</f>
        <v/>
      </c>
      <c r="R19" s="42" t="str">
        <f>Отчет!Z21&amp;""</f>
        <v/>
      </c>
      <c r="S19" s="110" t="str">
        <f>Отчет!AA21&amp;""</f>
        <v/>
      </c>
      <c r="T19" s="111"/>
      <c r="U19" s="47">
        <f>Отчет!AC21</f>
        <v>0</v>
      </c>
      <c r="V19" s="7"/>
    </row>
    <row ht="15.75" r="20" spans="1:22" x14ac:dyDescent="0.25">
      <c r="A20" s="113" t="str">
        <f>Отчет!A22</f>
        <v>Ерш</v>
      </c>
      <c r="B20" s="113"/>
      <c r="C20" s="43" t="str">
        <f>Отчет!C22&amp;""</f>
        <v/>
      </c>
      <c r="D20" s="113" t="str">
        <f>Отчет!H22&amp;""</f>
        <v/>
      </c>
      <c r="E20" s="113"/>
      <c r="F20" s="129" t="str">
        <f>Отчет!J22&amp;""</f>
        <v/>
      </c>
      <c r="G20" s="130"/>
      <c r="H20" s="41" t="str">
        <f>Отчет!L22&amp;""</f>
        <v/>
      </c>
      <c r="I20" s="41" t="str">
        <f>Отчет!M22&amp;""</f>
        <v/>
      </c>
      <c r="J20" s="43" t="str">
        <f>Отчет!N22&amp;""</f>
        <v/>
      </c>
      <c r="K20" s="41" t="str">
        <f>Отчет!S22&amp;""</f>
        <v/>
      </c>
      <c r="L20" s="41" t="str">
        <f>Отчет!T22&amp;""</f>
        <v/>
      </c>
      <c r="M20" s="129" t="str">
        <f>Отчет!U22&amp;""</f>
        <v/>
      </c>
      <c r="N20" s="130"/>
      <c r="O20" s="129" t="str">
        <f>Отчет!W22&amp;""</f>
        <v/>
      </c>
      <c r="P20" s="130"/>
      <c r="Q20" s="42" t="str">
        <f>Отчет!Y22&amp;""</f>
        <v/>
      </c>
      <c r="R20" s="42" t="str">
        <f>Отчет!Z22&amp;""</f>
        <v/>
      </c>
      <c r="S20" s="110" t="str">
        <f>Отчет!AA22&amp;""</f>
        <v/>
      </c>
      <c r="T20" s="111"/>
      <c r="U20" s="47">
        <f>Отчет!AC22</f>
        <v>0</v>
      </c>
      <c r="V20" s="7"/>
    </row>
    <row ht="15.75" r="21" spans="1:22" x14ac:dyDescent="0.25">
      <c r="A21" s="113" t="str">
        <f>Отчет!A23</f>
        <v>Лещ</v>
      </c>
      <c r="B21" s="113"/>
      <c r="C21" s="43" t="str">
        <f>Отчет!C23&amp;""</f>
        <v/>
      </c>
      <c r="D21" s="113" t="str">
        <f>Отчет!H23&amp;""</f>
        <v/>
      </c>
      <c r="E21" s="113"/>
      <c r="F21" s="129" t="str">
        <f>Отчет!J23&amp;""</f>
        <v/>
      </c>
      <c r="G21" s="130"/>
      <c r="H21" s="41" t="str">
        <f>Отчет!L23&amp;""</f>
        <v/>
      </c>
      <c r="I21" s="41" t="str">
        <f>Отчет!M23&amp;""</f>
        <v/>
      </c>
      <c r="J21" s="43" t="str">
        <f>Отчет!N23&amp;""</f>
        <v/>
      </c>
      <c r="K21" s="41" t="str">
        <f>Отчет!S23&amp;""</f>
        <v/>
      </c>
      <c r="L21" s="41" t="str">
        <f>Отчет!T23&amp;""</f>
        <v/>
      </c>
      <c r="M21" s="129" t="str">
        <f>Отчет!U23&amp;""</f>
        <v/>
      </c>
      <c r="N21" s="130"/>
      <c r="O21" s="129" t="str">
        <f>Отчет!W23&amp;""</f>
        <v/>
      </c>
      <c r="P21" s="130"/>
      <c r="Q21" s="42" t="str">
        <f>Отчет!Y23&amp;""</f>
        <v/>
      </c>
      <c r="R21" s="42" t="str">
        <f>Отчет!Z23&amp;""</f>
        <v/>
      </c>
      <c r="S21" s="110" t="str">
        <f>Отчет!AA23&amp;""</f>
        <v/>
      </c>
      <c r="T21" s="111"/>
      <c r="U21" s="47">
        <f>Отчет!AC23</f>
        <v>0</v>
      </c>
      <c r="V21" s="7"/>
    </row>
    <row ht="15.75" r="22" spans="1:22" x14ac:dyDescent="0.25">
      <c r="A22" s="113" t="str">
        <f>Отчет!A24</f>
        <v>Карась</v>
      </c>
      <c r="B22" s="113"/>
      <c r="C22" s="43" t="str">
        <f>Отчет!C24&amp;""</f>
        <v/>
      </c>
      <c r="D22" s="113" t="str">
        <f>Отчет!H24&amp;""</f>
        <v/>
      </c>
      <c r="E22" s="113"/>
      <c r="F22" s="129" t="str">
        <f>Отчет!J24&amp;""</f>
        <v/>
      </c>
      <c r="G22" s="130"/>
      <c r="H22" s="41" t="str">
        <f>Отчет!L24&amp;""</f>
        <v/>
      </c>
      <c r="I22" s="41" t="str">
        <f>Отчет!M24&amp;""</f>
        <v/>
      </c>
      <c r="J22" s="43" t="str">
        <f>Отчет!N24&amp;""</f>
        <v/>
      </c>
      <c r="K22" s="41" t="str">
        <f>Отчет!S24&amp;""</f>
        <v/>
      </c>
      <c r="L22" s="41" t="str">
        <f>Отчет!T24&amp;""</f>
        <v/>
      </c>
      <c r="M22" s="129" t="str">
        <f>Отчет!U24&amp;""</f>
        <v/>
      </c>
      <c r="N22" s="130"/>
      <c r="O22" s="129" t="str">
        <f>Отчет!W24&amp;""</f>
        <v/>
      </c>
      <c r="P22" s="130"/>
      <c r="Q22" s="42" t="str">
        <f>Отчет!Y24&amp;""</f>
        <v/>
      </c>
      <c r="R22" s="42" t="str">
        <f>Отчет!Z24&amp;""</f>
        <v/>
      </c>
      <c r="S22" s="110" t="str">
        <f>Отчет!AA24&amp;""</f>
        <v/>
      </c>
      <c r="T22" s="111"/>
      <c r="U22" s="47">
        <f>Отчет!AC24</f>
        <v>0</v>
      </c>
      <c r="V22" s="7"/>
    </row>
    <row ht="15.75" r="23" spans="1:22" x14ac:dyDescent="0.25">
      <c r="A23" s="113" t="str">
        <f>Отчет!A25</f>
        <v>Елец</v>
      </c>
      <c r="B23" s="113"/>
      <c r="C23" s="43" t="str">
        <f>Отчет!C25&amp;""</f>
        <v/>
      </c>
      <c r="D23" s="113" t="str">
        <f>Отчет!H25&amp;""</f>
        <v/>
      </c>
      <c r="E23" s="113"/>
      <c r="F23" s="129" t="str">
        <f>Отчет!J25&amp;""</f>
        <v/>
      </c>
      <c r="G23" s="130"/>
      <c r="H23" s="41" t="str">
        <f>Отчет!L25&amp;""</f>
        <v/>
      </c>
      <c r="I23" s="41" t="str">
        <f>Отчет!M25&amp;""</f>
        <v/>
      </c>
      <c r="J23" s="43" t="str">
        <f>Отчет!N25&amp;""</f>
        <v/>
      </c>
      <c r="K23" s="41" t="str">
        <f>Отчет!S25&amp;""</f>
        <v/>
      </c>
      <c r="L23" s="41" t="str">
        <f>Отчет!T25&amp;""</f>
        <v/>
      </c>
      <c r="M23" s="129" t="str">
        <f>Отчет!U25&amp;""</f>
        <v/>
      </c>
      <c r="N23" s="130"/>
      <c r="O23" s="129" t="str">
        <f>Отчет!W25&amp;""</f>
        <v/>
      </c>
      <c r="P23" s="130"/>
      <c r="Q23" s="42" t="str">
        <f>Отчет!Y25&amp;""</f>
        <v/>
      </c>
      <c r="R23" s="42" t="str">
        <f>Отчет!Z25&amp;""</f>
        <v/>
      </c>
      <c r="S23" s="110" t="str">
        <f>Отчет!AA25&amp;""</f>
        <v/>
      </c>
      <c r="T23" s="111"/>
      <c r="U23" s="47">
        <f>Отчет!AC25</f>
        <v>0</v>
      </c>
      <c r="V23" s="7"/>
    </row>
    <row ht="15.75" r="24" spans="1:22" x14ac:dyDescent="0.25">
      <c r="A24" s="113" t="str">
        <f>Отчет!A26</f>
        <v>Судак</v>
      </c>
      <c r="B24" s="113"/>
      <c r="C24" s="43" t="str">
        <f>Отчет!C26&amp;""</f>
        <v/>
      </c>
      <c r="D24" s="113" t="str">
        <f>Отчет!H26&amp;""</f>
        <v/>
      </c>
      <c r="E24" s="113"/>
      <c r="F24" s="129" t="str">
        <f>Отчет!J26&amp;""</f>
        <v/>
      </c>
      <c r="G24" s="130"/>
      <c r="H24" s="41" t="str">
        <f>Отчет!L26&amp;""</f>
        <v/>
      </c>
      <c r="I24" s="41" t="str">
        <f>Отчет!M26&amp;""</f>
        <v/>
      </c>
      <c r="J24" s="43" t="str">
        <f>Отчет!N26&amp;""</f>
        <v/>
      </c>
      <c r="K24" s="41" t="str">
        <f>Отчет!S26&amp;""</f>
        <v/>
      </c>
      <c r="L24" s="41" t="str">
        <f>Отчет!T26&amp;""</f>
        <v/>
      </c>
      <c r="M24" s="129" t="str">
        <f>Отчет!U26&amp;""</f>
        <v/>
      </c>
      <c r="N24" s="130"/>
      <c r="O24" s="129" t="str">
        <f>Отчет!W26&amp;""</f>
        <v/>
      </c>
      <c r="P24" s="130"/>
      <c r="Q24" s="42" t="str">
        <f>Отчет!Y26&amp;""</f>
        <v/>
      </c>
      <c r="R24" s="42" t="str">
        <f>Отчет!Z26&amp;""</f>
        <v/>
      </c>
      <c r="S24" s="110" t="str">
        <f>Отчет!AA26&amp;""</f>
        <v/>
      </c>
      <c r="T24" s="111"/>
      <c r="U24" s="47">
        <f>Отчет!AC26</f>
        <v>0</v>
      </c>
      <c r="V24" s="7"/>
    </row>
    <row ht="15.75" r="25" spans="1:22" x14ac:dyDescent="0.25">
      <c r="A25" s="113" t="str">
        <f>Отчет!A27</f>
        <v>Голец</v>
      </c>
      <c r="B25" s="113"/>
      <c r="C25" s="43" t="str">
        <f>Отчет!C27&amp;""</f>
        <v/>
      </c>
      <c r="D25" s="113" t="str">
        <f>Отчет!H27&amp;""</f>
        <v/>
      </c>
      <c r="E25" s="113"/>
      <c r="F25" s="129" t="str">
        <f>Отчет!J27&amp;""</f>
        <v/>
      </c>
      <c r="G25" s="130"/>
      <c r="H25" s="41" t="str">
        <f>Отчет!L27&amp;""</f>
        <v/>
      </c>
      <c r="I25" s="41" t="str">
        <f>Отчет!M27&amp;""</f>
        <v/>
      </c>
      <c r="J25" s="43" t="str">
        <f>Отчет!N27&amp;""</f>
        <v/>
      </c>
      <c r="K25" s="41" t="str">
        <f>Отчет!S27&amp;""</f>
        <v/>
      </c>
      <c r="L25" s="41" t="str">
        <f>Отчет!T27&amp;""</f>
        <v/>
      </c>
      <c r="M25" s="129" t="str">
        <f>Отчет!U27&amp;""</f>
        <v/>
      </c>
      <c r="N25" s="130"/>
      <c r="O25" s="129" t="str">
        <f>Отчет!W27&amp;""</f>
        <v/>
      </c>
      <c r="P25" s="130"/>
      <c r="Q25" s="42" t="str">
        <f>Отчет!Y27&amp;""</f>
        <v/>
      </c>
      <c r="R25" s="42" t="str">
        <f>Отчет!Z27&amp;""</f>
        <v/>
      </c>
      <c r="S25" s="110" t="str">
        <f>Отчет!AA27&amp;""</f>
        <v/>
      </c>
      <c r="T25" s="111"/>
      <c r="U25" s="47">
        <f>Отчет!AC27</f>
        <v>0</v>
      </c>
      <c r="V25" s="7"/>
    </row>
    <row ht="15.75" r="26" spans="1:22" x14ac:dyDescent="0.25">
      <c r="A26" s="113" t="str">
        <f>Отчет!A28</f>
        <v>Навага</v>
      </c>
      <c r="B26" s="113"/>
      <c r="C26" s="43" t="str">
        <f>Отчет!C28&amp;""</f>
        <v/>
      </c>
      <c r="D26" s="113" t="str">
        <f>Отчет!H28&amp;""</f>
        <v/>
      </c>
      <c r="E26" s="113"/>
      <c r="F26" s="129" t="str">
        <f>Отчет!J28&amp;""</f>
        <v/>
      </c>
      <c r="G26" s="130"/>
      <c r="H26" s="41" t="str">
        <f>Отчет!L28&amp;""</f>
        <v/>
      </c>
      <c r="I26" s="41" t="str">
        <f>Отчет!M28&amp;""</f>
        <v/>
      </c>
      <c r="J26" s="43" t="str">
        <f>Отчет!N28&amp;""</f>
        <v/>
      </c>
      <c r="K26" s="41" t="str">
        <f>Отчет!S28&amp;""</f>
        <v/>
      </c>
      <c r="L26" s="41" t="str">
        <f>Отчет!T28&amp;""</f>
        <v/>
      </c>
      <c r="M26" s="129" t="str">
        <f>Отчет!U28&amp;""</f>
        <v/>
      </c>
      <c r="N26" s="130"/>
      <c r="O26" s="129" t="str">
        <f>Отчет!W28&amp;""</f>
        <v/>
      </c>
      <c r="P26" s="130"/>
      <c r="Q26" s="42" t="str">
        <f>Отчет!Y28&amp;""</f>
        <v/>
      </c>
      <c r="R26" s="42" t="str">
        <f>Отчет!Z28&amp;""</f>
        <v/>
      </c>
      <c r="S26" s="110" t="str">
        <f>Отчет!AA28&amp;""</f>
        <v/>
      </c>
      <c r="T26" s="111"/>
      <c r="U26" s="47">
        <f>Отчет!AC28</f>
        <v>0</v>
      </c>
      <c r="V26" s="7"/>
    </row>
    <row ht="15.75" r="27" spans="1:22" x14ac:dyDescent="0.25">
      <c r="A27" s="113" t="str">
        <f>Отчет!A29</f>
        <v>Хариус</v>
      </c>
      <c r="B27" s="113"/>
      <c r="C27" s="43" t="str">
        <f>Отчет!C29&amp;""</f>
        <v/>
      </c>
      <c r="D27" s="113" t="str">
        <f>Отчет!H29&amp;""</f>
        <v/>
      </c>
      <c r="E27" s="113"/>
      <c r="F27" s="129" t="str">
        <f>Отчет!J29&amp;""</f>
        <v/>
      </c>
      <c r="G27" s="130"/>
      <c r="H27" s="41" t="str">
        <f>Отчет!L29&amp;""</f>
        <v/>
      </c>
      <c r="I27" s="41" t="str">
        <f>Отчет!M29&amp;""</f>
        <v/>
      </c>
      <c r="J27" s="43" t="str">
        <f>Отчет!N29&amp;""</f>
        <v/>
      </c>
      <c r="K27" s="41" t="str">
        <f>Отчет!S29&amp;""</f>
        <v/>
      </c>
      <c r="L27" s="41" t="str">
        <f>Отчет!T29&amp;""</f>
        <v/>
      </c>
      <c r="M27" s="129" t="str">
        <f>Отчет!U29&amp;""</f>
        <v/>
      </c>
      <c r="N27" s="130"/>
      <c r="O27" s="129" t="str">
        <f>Отчет!W29&amp;""</f>
        <v/>
      </c>
      <c r="P27" s="130"/>
      <c r="Q27" s="42" t="str">
        <f>Отчет!Y29&amp;""</f>
        <v/>
      </c>
      <c r="R27" s="42" t="str">
        <f>Отчет!Z29&amp;""</f>
        <v/>
      </c>
      <c r="S27" s="110" t="str">
        <f>Отчет!AA29&amp;""</f>
        <v/>
      </c>
      <c r="T27" s="111"/>
      <c r="U27" s="47">
        <f>Отчет!AC29</f>
        <v>0</v>
      </c>
      <c r="V27" s="7"/>
    </row>
    <row ht="15.75" r="28" spans="1:22" x14ac:dyDescent="0.25">
      <c r="A28" s="113" t="str">
        <f>Отчет!A30</f>
        <v>Сайка</v>
      </c>
      <c r="B28" s="113"/>
      <c r="C28" s="60" t="str">
        <f>Отчет!C30&amp;""</f>
        <v/>
      </c>
      <c r="D28" s="113" t="str">
        <f>Отчет!H30&amp;""</f>
        <v/>
      </c>
      <c r="E28" s="113"/>
      <c r="F28" s="129" t="str">
        <f>Отчет!J30&amp;""</f>
        <v/>
      </c>
      <c r="G28" s="130"/>
      <c r="H28" s="41" t="str">
        <f>Отчет!L30&amp;""</f>
        <v/>
      </c>
      <c r="I28" s="41" t="str">
        <f>Отчет!M30&amp;""</f>
        <v/>
      </c>
      <c r="J28" s="60" t="str">
        <f>Отчет!N30&amp;""</f>
        <v/>
      </c>
      <c r="K28" s="41" t="str">
        <f>Отчет!S30&amp;""</f>
        <v/>
      </c>
      <c r="L28" s="41" t="str">
        <f>Отчет!T30&amp;""</f>
        <v/>
      </c>
      <c r="M28" s="129" t="str">
        <f>Отчет!U30&amp;""</f>
        <v/>
      </c>
      <c r="N28" s="130"/>
      <c r="O28" s="129" t="str">
        <f>Отчет!W30&amp;""</f>
        <v/>
      </c>
      <c r="P28" s="130"/>
      <c r="Q28" s="59" t="str">
        <f>Отчет!Y30&amp;""</f>
        <v/>
      </c>
      <c r="R28" s="59" t="str">
        <f>Отчет!Z30&amp;""</f>
        <v/>
      </c>
      <c r="S28" s="110" t="str">
        <f>Отчет!AA30&amp;""</f>
        <v/>
      </c>
      <c r="T28" s="111"/>
      <c r="U28" s="47">
        <f>Отчет!AC30</f>
        <v>0</v>
      </c>
      <c r="V28" s="7"/>
    </row>
    <row ht="15.75" r="29" spans="1:22" x14ac:dyDescent="0.25">
      <c r="A29" s="113" t="str">
        <f>Отчет!A31</f>
        <v>Бычки</v>
      </c>
      <c r="B29" s="113"/>
      <c r="C29" s="60" t="str">
        <f>Отчет!C31&amp;""</f>
        <v/>
      </c>
      <c r="D29" s="113" t="str">
        <f>Отчет!H31&amp;""</f>
        <v/>
      </c>
      <c r="E29" s="113"/>
      <c r="F29" s="129" t="str">
        <f>Отчет!J31&amp;""</f>
        <v/>
      </c>
      <c r="G29" s="130"/>
      <c r="H29" s="41" t="str">
        <f>Отчет!L31&amp;""</f>
        <v/>
      </c>
      <c r="I29" s="41" t="str">
        <f>Отчет!M31&amp;""</f>
        <v/>
      </c>
      <c r="J29" s="60" t="str">
        <f>Отчет!N31&amp;""</f>
        <v/>
      </c>
      <c r="K29" s="41" t="str">
        <f>Отчет!S31&amp;""</f>
        <v/>
      </c>
      <c r="L29" s="41" t="str">
        <f>Отчет!T31&amp;""</f>
        <v/>
      </c>
      <c r="M29" s="129" t="str">
        <f>Отчет!U31&amp;""</f>
        <v/>
      </c>
      <c r="N29" s="130"/>
      <c r="O29" s="129" t="str">
        <f>Отчет!W31&amp;""</f>
        <v/>
      </c>
      <c r="P29" s="130"/>
      <c r="Q29" s="59" t="str">
        <f>Отчет!Y31&amp;""</f>
        <v/>
      </c>
      <c r="R29" s="59" t="str">
        <f>Отчет!Z31&amp;""</f>
        <v/>
      </c>
      <c r="S29" s="110" t="str">
        <f>Отчет!AA31&amp;""</f>
        <v/>
      </c>
      <c r="T29" s="111"/>
      <c r="U29" s="61">
        <f>Отчет!AC31</f>
        <v>0</v>
      </c>
      <c r="V29" s="7"/>
    </row>
    <row customHeight="1" ht="33.75" r="30" spans="1:22" x14ac:dyDescent="0.25">
      <c r="A30" s="131" t="str">
        <f>Отчет!A32</f>
        <v>Сельдь чешско-печорская</v>
      </c>
      <c r="B30" s="131"/>
      <c r="C30" s="60" t="str">
        <f>Отчет!C32&amp;""</f>
        <v/>
      </c>
      <c r="D30" s="113" t="str">
        <f>Отчет!H32&amp;""</f>
        <v/>
      </c>
      <c r="E30" s="113"/>
      <c r="F30" s="129" t="str">
        <f>Отчет!J32&amp;""</f>
        <v/>
      </c>
      <c r="G30" s="130"/>
      <c r="H30" s="41" t="str">
        <f>Отчет!L32&amp;""</f>
        <v/>
      </c>
      <c r="I30" s="41" t="str">
        <f>Отчет!M32&amp;""</f>
        <v/>
      </c>
      <c r="J30" s="60" t="str">
        <f>Отчет!N32&amp;""</f>
        <v/>
      </c>
      <c r="K30" s="41" t="str">
        <f>Отчет!S32&amp;""</f>
        <v/>
      </c>
      <c r="L30" s="41" t="str">
        <f>Отчет!T32&amp;""</f>
        <v/>
      </c>
      <c r="M30" s="129" t="str">
        <f>Отчет!U32&amp;""</f>
        <v/>
      </c>
      <c r="N30" s="130"/>
      <c r="O30" s="129" t="str">
        <f>Отчет!W32&amp;""</f>
        <v/>
      </c>
      <c r="P30" s="130"/>
      <c r="Q30" s="59" t="str">
        <f>Отчет!Y32&amp;""</f>
        <v/>
      </c>
      <c r="R30" s="59" t="str">
        <f>Отчет!Z32&amp;""</f>
        <v/>
      </c>
      <c r="S30" s="110" t="str">
        <f>Отчет!AA32&amp;""</f>
        <v/>
      </c>
      <c r="T30" s="111"/>
      <c r="U30" s="61">
        <f>Отчет!AC32</f>
        <v>0</v>
      </c>
      <c r="V30" s="7"/>
    </row>
    <row ht="15.75" r="31" spans="1:22" x14ac:dyDescent="0.25">
      <c r="A31" s="131" t="str">
        <f>Отчет!A33</f>
        <v>Мойва</v>
      </c>
      <c r="B31" s="131"/>
      <c r="C31" s="60" t="str">
        <f>Отчет!C33&amp;""</f>
        <v/>
      </c>
      <c r="D31" s="113" t="str">
        <f>Отчет!H33&amp;""</f>
        <v/>
      </c>
      <c r="E31" s="113"/>
      <c r="F31" s="129" t="str">
        <f>Отчет!J33&amp;""</f>
        <v/>
      </c>
      <c r="G31" s="130"/>
      <c r="H31" s="41" t="str">
        <f>Отчет!L33&amp;""</f>
        <v/>
      </c>
      <c r="I31" s="41" t="str">
        <f>Отчет!M33&amp;""</f>
        <v/>
      </c>
      <c r="J31" s="60" t="str">
        <f>Отчет!N33&amp;""</f>
        <v/>
      </c>
      <c r="K31" s="41" t="str">
        <f>Отчет!S33&amp;""</f>
        <v/>
      </c>
      <c r="L31" s="41" t="str">
        <f>Отчет!T33&amp;""</f>
        <v/>
      </c>
      <c r="M31" s="129" t="str">
        <f>Отчет!U33&amp;""</f>
        <v/>
      </c>
      <c r="N31" s="130"/>
      <c r="O31" s="129" t="str">
        <f>Отчет!W33&amp;""</f>
        <v/>
      </c>
      <c r="P31" s="130"/>
      <c r="Q31" s="59" t="str">
        <f>Отчет!Y33&amp;""</f>
        <v/>
      </c>
      <c r="R31" s="59" t="str">
        <f>Отчет!Z33&amp;""</f>
        <v/>
      </c>
      <c r="S31" s="110" t="str">
        <f>Отчет!AA33&amp;""</f>
        <v/>
      </c>
      <c r="T31" s="111"/>
      <c r="U31" s="61">
        <f>Отчет!AC33</f>
        <v>0</v>
      </c>
      <c r="V31" s="7"/>
    </row>
    <row customHeight="1" ht="33" r="32" spans="1:22" x14ac:dyDescent="0.25">
      <c r="A32" s="131" t="str">
        <f>Отчет!A34</f>
        <v>Камбала полярная</v>
      </c>
      <c r="B32" s="131"/>
      <c r="C32" s="60" t="str">
        <f>Отчет!C34&amp;""</f>
        <v/>
      </c>
      <c r="D32" s="113" t="str">
        <f>Отчет!H34&amp;""</f>
        <v/>
      </c>
      <c r="E32" s="113"/>
      <c r="F32" s="129" t="str">
        <f>Отчет!J34&amp;""</f>
        <v/>
      </c>
      <c r="G32" s="130"/>
      <c r="H32" s="41" t="str">
        <f>Отчет!L34&amp;""</f>
        <v/>
      </c>
      <c r="I32" s="41" t="str">
        <f>Отчет!M34&amp;""</f>
        <v/>
      </c>
      <c r="J32" s="60" t="str">
        <f>Отчет!N34&amp;""</f>
        <v/>
      </c>
      <c r="K32" s="41" t="str">
        <f>Отчет!S34&amp;""</f>
        <v/>
      </c>
      <c r="L32" s="41" t="str">
        <f>Отчет!T34&amp;""</f>
        <v/>
      </c>
      <c r="M32" s="129" t="str">
        <f>Отчет!U34&amp;""</f>
        <v/>
      </c>
      <c r="N32" s="130"/>
      <c r="O32" s="129" t="str">
        <f>Отчет!W34&amp;""</f>
        <v/>
      </c>
      <c r="P32" s="130"/>
      <c r="Q32" s="59" t="str">
        <f>Отчет!Y34&amp;""</f>
        <v/>
      </c>
      <c r="R32" s="59" t="str">
        <f>Отчет!Z34&amp;""</f>
        <v/>
      </c>
      <c r="S32" s="110" t="str">
        <f>Отчет!AA34&amp;""</f>
        <v/>
      </c>
      <c r="T32" s="111"/>
      <c r="U32" s="61">
        <f>Отчет!AC34</f>
        <v>0</v>
      </c>
      <c r="V32" s="7"/>
    </row>
    <row ht="15.75" r="33" spans="1:22" x14ac:dyDescent="0.25">
      <c r="A33" s="113" t="s">
        <v>37</v>
      </c>
      <c r="B33" s="113"/>
      <c r="C33" s="43" t="str">
        <f>Отчет!C35&amp;""</f>
        <v>0</v>
      </c>
      <c r="D33" s="113" t="str">
        <f>Отчет!H35&amp;""</f>
        <v>0</v>
      </c>
      <c r="E33" s="113"/>
      <c r="F33" s="129" t="str">
        <f>Отчет!J35&amp;""</f>
        <v>0</v>
      </c>
      <c r="G33" s="130"/>
      <c r="H33" s="41" t="str">
        <f>Отчет!L35&amp;""</f>
        <v>0</v>
      </c>
      <c r="I33" s="41" t="str">
        <f>Отчет!M35&amp;""</f>
        <v>0</v>
      </c>
      <c r="J33" s="43" t="str">
        <f>Отчет!N35&amp;""</f>
        <v>0</v>
      </c>
      <c r="K33" s="41" t="str">
        <f>Отчет!S35&amp;""</f>
        <v>0</v>
      </c>
      <c r="L33" s="41" t="str">
        <f>Отчет!T35&amp;""</f>
        <v>0</v>
      </c>
      <c r="M33" s="129" t="str">
        <f>Отчет!U35&amp;""</f>
        <v>0</v>
      </c>
      <c r="N33" s="130"/>
      <c r="O33" s="129" t="str">
        <f>Отчет!W35&amp;""</f>
        <v>0</v>
      </c>
      <c r="P33" s="130"/>
      <c r="Q33" s="42" t="str">
        <f>Отчет!Y35&amp;""</f>
        <v>0</v>
      </c>
      <c r="R33" s="42" t="str">
        <f>Отчет!Z35&amp;""</f>
        <v>0</v>
      </c>
      <c r="S33" s="110" t="str">
        <f>Отчет!AA35&amp;""</f>
        <v>0</v>
      </c>
      <c r="T33" s="111"/>
      <c r="U33" s="47">
        <f>Отчет!AC35</f>
        <v>0</v>
      </c>
      <c r="V33" s="7"/>
    </row>
    <row customHeight="1" hidden="1" ht="15.75" r="34" spans="1:22" x14ac:dyDescent="0.25">
      <c r="B34" s="2"/>
      <c r="C34" s="2"/>
      <c r="D34" s="2"/>
      <c r="E34" s="2"/>
      <c r="F34" s="2"/>
      <c r="G34" s="2"/>
      <c r="H34" s="2"/>
      <c r="I34" s="2"/>
      <c r="J34" s="46"/>
      <c r="K34" s="2"/>
      <c r="L34" s="2"/>
      <c r="M34" s="2"/>
      <c r="N34" s="2"/>
      <c r="O34" s="2"/>
      <c r="Q34" s="7"/>
      <c r="R34" s="7"/>
      <c r="S34" s="103"/>
      <c r="T34" s="103"/>
      <c r="U34" s="7"/>
      <c r="V34" s="7"/>
    </row>
    <row customHeight="1" hidden="1" ht="15.75" r="35" spans="1:22" x14ac:dyDescent="0.25">
      <c r="A35" s="3"/>
      <c r="B35" s="27" t="s">
        <v>3</v>
      </c>
      <c r="C35" s="39">
        <f ca="1">Отчет!C37</f>
        <v>20</v>
      </c>
      <c r="D35" s="48"/>
      <c r="E35" s="40">
        <v>20</v>
      </c>
      <c r="F35" s="39" t="str">
        <f ca="1">Отчет!J37</f>
        <v>21</v>
      </c>
      <c r="G35" s="40" t="s">
        <v>38</v>
      </c>
      <c r="H35" s="122" t="str">
        <f>A44&amp;""</f>
        <v/>
      </c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40"/>
      <c r="T35" s="122"/>
      <c r="U35" s="122"/>
    </row>
    <row hidden="1" ht="15.75" r="36" spans="1:22" x14ac:dyDescent="0.25">
      <c r="A36" s="2"/>
      <c r="B36" s="2"/>
      <c r="C36" s="4"/>
      <c r="D36" s="4"/>
      <c r="E36" s="38"/>
      <c r="F36" s="38"/>
      <c r="G36" s="38"/>
      <c r="H36" s="123" t="s">
        <v>1</v>
      </c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40"/>
      <c r="T36" s="124" t="s">
        <v>0</v>
      </c>
      <c r="U36" s="124"/>
    </row>
    <row hidden="1" ht="15.75" r="37" spans="1:22" x14ac:dyDescent="0.25">
      <c r="A37" s="3"/>
      <c r="B37" s="3"/>
      <c r="C37" s="6"/>
      <c r="D37" s="6"/>
      <c r="E37" s="6"/>
      <c r="F37" s="3"/>
      <c r="G37" s="3"/>
      <c r="H37" s="3"/>
      <c r="I37" s="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hidden="1" ht="15.75" r="38" spans="1:22" x14ac:dyDescent="0.25">
      <c r="A38" s="120" t="s">
        <v>20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</row>
    <row hidden="1" ht="15.75" r="39" spans="1:22" x14ac:dyDescent="0.25">
      <c r="A39" s="120" t="s">
        <v>21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</row>
    <row customHeight="1" hidden="1" ht="15.75" r="40" spans="1:22" x14ac:dyDescent="0.25">
      <c r="A40" s="121" t="s">
        <v>22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</row>
    <row ht="15.75" r="41" spans="1:22" x14ac:dyDescent="0.25">
      <c r="A41" s="2"/>
      <c r="B41" s="2"/>
      <c r="C41" s="1"/>
      <c r="D41" s="38"/>
      <c r="E41" s="38"/>
      <c r="F41" s="38"/>
      <c r="G41" s="38"/>
      <c r="H41" s="38"/>
      <c r="I41" s="38"/>
      <c r="J41" s="38"/>
      <c r="K41" s="4"/>
      <c r="L41" s="6"/>
      <c r="M41" s="4"/>
      <c r="N41" s="2"/>
    </row>
    <row customHeight="1" ht="67.5" r="42" spans="1:22" x14ac:dyDescent="0.25">
      <c r="A42" s="91" t="s">
        <v>40</v>
      </c>
      <c r="B42" s="91"/>
      <c r="C42" s="91"/>
      <c r="D42" s="91" t="s">
        <v>41</v>
      </c>
      <c r="E42" s="91"/>
      <c r="F42" s="91"/>
      <c r="G42" s="91"/>
      <c r="H42" s="91"/>
      <c r="I42" s="91"/>
      <c r="J42" s="91"/>
      <c r="K42" s="91" t="s">
        <v>42</v>
      </c>
      <c r="L42" s="91"/>
      <c r="M42" s="91"/>
      <c r="N42" s="91" t="s">
        <v>43</v>
      </c>
      <c r="O42" s="91"/>
      <c r="P42" s="91"/>
      <c r="Q42" s="91" t="s">
        <v>44</v>
      </c>
      <c r="R42" s="91"/>
      <c r="S42" s="91" t="s">
        <v>77</v>
      </c>
      <c r="T42" s="91"/>
      <c r="U42" s="91"/>
    </row>
    <row customHeight="1" ht="15.75" r="43" spans="1:22" x14ac:dyDescent="0.25">
      <c r="A43" s="91">
        <v>1</v>
      </c>
      <c r="B43" s="91"/>
      <c r="C43" s="91"/>
      <c r="D43" s="91">
        <v>2</v>
      </c>
      <c r="E43" s="91"/>
      <c r="F43" s="91"/>
      <c r="G43" s="91"/>
      <c r="H43" s="91"/>
      <c r="I43" s="91"/>
      <c r="J43" s="91"/>
      <c r="K43" s="91">
        <v>3</v>
      </c>
      <c r="L43" s="91"/>
      <c r="M43" s="91"/>
      <c r="N43" s="91">
        <v>4</v>
      </c>
      <c r="O43" s="91"/>
      <c r="P43" s="91"/>
      <c r="Q43" s="91">
        <v>5</v>
      </c>
      <c r="R43" s="91"/>
      <c r="S43" s="128">
        <v>6</v>
      </c>
      <c r="T43" s="128"/>
      <c r="U43" s="128"/>
    </row>
    <row customHeight="1" ht="71.25" r="44" spans="1:22" x14ac:dyDescent="0.25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 t="str">
        <f>Отчет!V46&amp;""</f>
        <v/>
      </c>
      <c r="L44" s="126"/>
      <c r="M44" s="126"/>
      <c r="N44" s="91" t="str">
        <f>Отчет!AB46&amp;""</f>
        <v/>
      </c>
      <c r="O44" s="91"/>
      <c r="P44" s="91"/>
      <c r="Q44" s="91" t="str">
        <f>Отчет!AD46&amp;""</f>
        <v/>
      </c>
      <c r="R44" s="91"/>
      <c r="S44" s="127" t="str">
        <f>Отчет!AG46&amp;""</f>
        <v/>
      </c>
      <c r="T44" s="127"/>
      <c r="U44" s="127"/>
    </row>
    <row customHeight="1" ht="71.25" r="45" spans="1:22" x14ac:dyDescent="0.25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 t="str">
        <f>Отчет!V47&amp;""</f>
        <v/>
      </c>
      <c r="L45" s="126"/>
      <c r="M45" s="126"/>
      <c r="N45" s="91" t="str">
        <f>Отчет!AB47&amp;""</f>
        <v/>
      </c>
      <c r="O45" s="91"/>
      <c r="P45" s="91"/>
      <c r="Q45" s="91" t="str">
        <f>Отчет!AD47&amp;""</f>
        <v/>
      </c>
      <c r="R45" s="91"/>
      <c r="S45" s="127" t="str">
        <f>Отчет!AG47&amp;""</f>
        <v/>
      </c>
      <c r="T45" s="127"/>
      <c r="U45" s="127"/>
    </row>
    <row customHeight="1" ht="71.25" r="46" spans="1:22" x14ac:dyDescent="0.25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 t="str">
        <f>Отчет!V48&amp;""</f>
        <v/>
      </c>
      <c r="L46" s="126"/>
      <c r="M46" s="126"/>
      <c r="N46" s="91" t="str">
        <f>Отчет!AB48&amp;""</f>
        <v/>
      </c>
      <c r="O46" s="91"/>
      <c r="P46" s="91"/>
      <c r="Q46" s="91" t="str">
        <f>Отчет!AD48&amp;""</f>
        <v/>
      </c>
      <c r="R46" s="91"/>
      <c r="S46" s="127" t="str">
        <f>Отчет!AG48&amp;""</f>
        <v/>
      </c>
      <c r="T46" s="127"/>
      <c r="U46" s="127"/>
    </row>
    <row customHeight="1" ht="71.25" r="47" spans="1:22" x14ac:dyDescent="0.25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 t="str">
        <f>Отчет!V49&amp;""</f>
        <v/>
      </c>
      <c r="L47" s="126"/>
      <c r="M47" s="126"/>
      <c r="N47" s="91" t="str">
        <f>Отчет!AB49&amp;""</f>
        <v/>
      </c>
      <c r="O47" s="91"/>
      <c r="P47" s="91"/>
      <c r="Q47" s="91" t="str">
        <f>Отчет!AD49&amp;""</f>
        <v/>
      </c>
      <c r="R47" s="91"/>
      <c r="S47" s="127" t="str">
        <f>Отчет!AG49&amp;""</f>
        <v/>
      </c>
      <c r="T47" s="127"/>
      <c r="U47" s="127"/>
    </row>
    <row customHeight="1" ht="71.25" r="48" spans="1:22" x14ac:dyDescent="0.25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 t="str">
        <f>Отчет!V50&amp;""</f>
        <v/>
      </c>
      <c r="L48" s="126"/>
      <c r="M48" s="126"/>
      <c r="N48" s="91" t="str">
        <f>Отчет!AB50&amp;""</f>
        <v/>
      </c>
      <c r="O48" s="91"/>
      <c r="P48" s="91"/>
      <c r="Q48" s="91" t="str">
        <f>Отчет!AD50&amp;""</f>
        <v/>
      </c>
      <c r="R48" s="91"/>
      <c r="S48" s="127" t="str">
        <f>Отчет!AG50&amp;""</f>
        <v/>
      </c>
      <c r="T48" s="127"/>
      <c r="U48" s="127"/>
    </row>
    <row customHeight="1" ht="71.25" r="49" spans="1:21" x14ac:dyDescent="0.25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 t="str">
        <f>Отчет!V51&amp;""</f>
        <v/>
      </c>
      <c r="L49" s="126"/>
      <c r="M49" s="126"/>
      <c r="N49" s="91" t="str">
        <f>Отчет!AB51&amp;""</f>
        <v/>
      </c>
      <c r="O49" s="91"/>
      <c r="P49" s="91"/>
      <c r="Q49" s="91" t="str">
        <f>Отчет!AD51&amp;""</f>
        <v/>
      </c>
      <c r="R49" s="91"/>
      <c r="S49" s="127" t="str">
        <f>Отчет!AG51&amp;""</f>
        <v/>
      </c>
      <c r="T49" s="127"/>
      <c r="U49" s="127"/>
    </row>
    <row customHeight="1" ht="71.25" r="50" spans="1:21" x14ac:dyDescent="0.25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 t="str">
        <f>Отчет!V52&amp;""</f>
        <v/>
      </c>
      <c r="L50" s="126"/>
      <c r="M50" s="126"/>
      <c r="N50" s="91" t="str">
        <f>Отчет!AB52&amp;""</f>
        <v/>
      </c>
      <c r="O50" s="91"/>
      <c r="P50" s="91"/>
      <c r="Q50" s="91" t="str">
        <f>Отчет!AD52&amp;""</f>
        <v/>
      </c>
      <c r="R50" s="91"/>
      <c r="S50" s="127" t="str">
        <f>Отчет!AG52&amp;""</f>
        <v/>
      </c>
      <c r="T50" s="127"/>
      <c r="U50" s="127"/>
    </row>
    <row customHeight="1" ht="71.25" r="51" spans="1:21" x14ac:dyDescent="0.25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 t="str">
        <f>Отчет!V53&amp;""</f>
        <v/>
      </c>
      <c r="L51" s="126"/>
      <c r="M51" s="126"/>
      <c r="N51" s="91" t="str">
        <f>Отчет!AB53&amp;""</f>
        <v/>
      </c>
      <c r="O51" s="91"/>
      <c r="P51" s="91"/>
      <c r="Q51" s="91" t="str">
        <f>Отчет!AD53&amp;""</f>
        <v/>
      </c>
      <c r="R51" s="91"/>
      <c r="S51" s="127" t="str">
        <f>Отчет!AG53&amp;""</f>
        <v/>
      </c>
      <c r="T51" s="127"/>
      <c r="U51" s="127"/>
    </row>
    <row customHeight="1" ht="71.25" r="52" spans="1:21" x14ac:dyDescent="0.25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 t="str">
        <f>Отчет!V54&amp;""</f>
        <v/>
      </c>
      <c r="L52" s="126"/>
      <c r="M52" s="126"/>
      <c r="N52" s="91" t="str">
        <f>Отчет!AB54&amp;""</f>
        <v/>
      </c>
      <c r="O52" s="91"/>
      <c r="P52" s="91"/>
      <c r="Q52" s="91" t="str">
        <f>Отчет!AD54&amp;""</f>
        <v/>
      </c>
      <c r="R52" s="91"/>
      <c r="S52" s="127" t="str">
        <f>Отчет!AG54&amp;""</f>
        <v/>
      </c>
      <c r="T52" s="127"/>
      <c r="U52" s="127"/>
    </row>
    <row customHeight="1" ht="71.25" r="53" spans="1:21" x14ac:dyDescent="0.25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 t="str">
        <f>Отчет!V55&amp;""</f>
        <v/>
      </c>
      <c r="L53" s="126"/>
      <c r="M53" s="126"/>
      <c r="N53" s="91" t="str">
        <f>Отчет!AB55&amp;""</f>
        <v/>
      </c>
      <c r="O53" s="91"/>
      <c r="P53" s="91"/>
      <c r="Q53" s="91" t="str">
        <f>Отчет!AD55&amp;""</f>
        <v/>
      </c>
      <c r="R53" s="91"/>
      <c r="S53" s="127" t="str">
        <f>Отчет!AG55&amp;""</f>
        <v/>
      </c>
      <c r="T53" s="127"/>
      <c r="U53" s="127"/>
    </row>
    <row customHeight="1" ht="71.25" r="54" spans="1:21" x14ac:dyDescent="0.25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 t="str">
        <f>Отчет!V56&amp;""</f>
        <v/>
      </c>
      <c r="L54" s="126"/>
      <c r="M54" s="126"/>
      <c r="N54" s="91" t="str">
        <f>Отчет!AB56&amp;""</f>
        <v/>
      </c>
      <c r="O54" s="91"/>
      <c r="P54" s="91"/>
      <c r="Q54" s="91" t="str">
        <f>Отчет!AD56&amp;""</f>
        <v/>
      </c>
      <c r="R54" s="91"/>
      <c r="S54" s="127" t="str">
        <f>Отчет!AG56&amp;""</f>
        <v/>
      </c>
      <c r="T54" s="127"/>
      <c r="U54" s="127"/>
    </row>
    <row customHeight="1" ht="71.25" r="55" spans="1:21" x14ac:dyDescent="0.25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 t="str">
        <f>Отчет!V57&amp;""</f>
        <v/>
      </c>
      <c r="L55" s="126"/>
      <c r="M55" s="126"/>
      <c r="N55" s="91" t="str">
        <f>Отчет!AB57&amp;""</f>
        <v/>
      </c>
      <c r="O55" s="91"/>
      <c r="P55" s="91"/>
      <c r="Q55" s="91" t="str">
        <f>Отчет!AD57&amp;""</f>
        <v/>
      </c>
      <c r="R55" s="91"/>
      <c r="S55" s="127" t="str">
        <f>Отчет!AG57&amp;""</f>
        <v/>
      </c>
      <c r="T55" s="127"/>
      <c r="U55" s="127"/>
    </row>
    <row customHeight="1" ht="71.25" r="56" spans="1:21" x14ac:dyDescent="0.25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 t="str">
        <f>Отчет!V58&amp;""</f>
        <v/>
      </c>
      <c r="L56" s="126"/>
      <c r="M56" s="126"/>
      <c r="N56" s="91" t="str">
        <f>Отчет!AB58&amp;""</f>
        <v/>
      </c>
      <c r="O56" s="91"/>
      <c r="P56" s="91"/>
      <c r="Q56" s="91" t="str">
        <f>Отчет!AD58&amp;""</f>
        <v/>
      </c>
      <c r="R56" s="91"/>
      <c r="S56" s="127" t="str">
        <f>Отчет!AG58&amp;""</f>
        <v/>
      </c>
      <c r="T56" s="127"/>
      <c r="U56" s="127"/>
    </row>
    <row customHeight="1" ht="71.25" r="57" spans="1:21" x14ac:dyDescent="0.25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 t="str">
        <f>Отчет!V59&amp;""</f>
        <v/>
      </c>
      <c r="L57" s="126"/>
      <c r="M57" s="126"/>
      <c r="N57" s="91" t="str">
        <f>Отчет!AB59&amp;""</f>
        <v/>
      </c>
      <c r="O57" s="91"/>
      <c r="P57" s="91"/>
      <c r="Q57" s="91" t="str">
        <f>Отчет!AD59&amp;""</f>
        <v/>
      </c>
      <c r="R57" s="91"/>
      <c r="S57" s="127" t="str">
        <f>Отчет!AG59&amp;""</f>
        <v/>
      </c>
      <c r="T57" s="127"/>
      <c r="U57" s="127"/>
    </row>
    <row customHeight="1" ht="71.25" r="58" spans="1:21" x14ac:dyDescent="0.25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 t="str">
        <f>Отчет!V60&amp;""</f>
        <v/>
      </c>
      <c r="L58" s="126"/>
      <c r="M58" s="126"/>
      <c r="N58" s="91" t="str">
        <f>Отчет!AB60&amp;""</f>
        <v/>
      </c>
      <c r="O58" s="91"/>
      <c r="P58" s="91"/>
      <c r="Q58" s="91" t="str">
        <f>Отчет!AD60&amp;""</f>
        <v/>
      </c>
      <c r="R58" s="91"/>
      <c r="S58" s="127" t="str">
        <f>Отчет!AG60&amp;""</f>
        <v/>
      </c>
      <c r="T58" s="127"/>
      <c r="U58" s="127"/>
    </row>
    <row customHeight="1" ht="71.25" r="59" spans="1:21" x14ac:dyDescent="0.25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 t="str">
        <f>Отчет!V61&amp;""</f>
        <v/>
      </c>
      <c r="L59" s="126"/>
      <c r="M59" s="126"/>
      <c r="N59" s="91" t="str">
        <f>Отчет!AB61&amp;""</f>
        <v/>
      </c>
      <c r="O59" s="91"/>
      <c r="P59" s="91"/>
      <c r="Q59" s="91" t="str">
        <f>Отчет!AD61&amp;""</f>
        <v/>
      </c>
      <c r="R59" s="91"/>
      <c r="S59" s="127" t="str">
        <f>Отчет!AG61&amp;""</f>
        <v/>
      </c>
      <c r="T59" s="127"/>
      <c r="U59" s="127"/>
    </row>
    <row customHeight="1" ht="71.25" r="60" spans="1:21" x14ac:dyDescent="0.25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 t="str">
        <f>Отчет!V62&amp;""</f>
        <v/>
      </c>
      <c r="L60" s="126"/>
      <c r="M60" s="126"/>
      <c r="N60" s="91" t="str">
        <f>Отчет!AB62&amp;""</f>
        <v/>
      </c>
      <c r="O60" s="91"/>
      <c r="P60" s="91"/>
      <c r="Q60" s="91" t="str">
        <f>Отчет!AD62&amp;""</f>
        <v/>
      </c>
      <c r="R60" s="91"/>
      <c r="S60" s="127" t="str">
        <f>Отчет!AG62&amp;""</f>
        <v/>
      </c>
      <c r="T60" s="127"/>
      <c r="U60" s="127"/>
    </row>
    <row customHeight="1" ht="71.25" r="61" spans="1:21" x14ac:dyDescent="0.25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 t="str">
        <f>Отчет!V63&amp;""</f>
        <v/>
      </c>
      <c r="L61" s="126"/>
      <c r="M61" s="126"/>
      <c r="N61" s="91" t="str">
        <f>Отчет!AB63&amp;""</f>
        <v/>
      </c>
      <c r="O61" s="91"/>
      <c r="P61" s="91"/>
      <c r="Q61" s="91" t="str">
        <f>Отчет!AD63&amp;""</f>
        <v/>
      </c>
      <c r="R61" s="91"/>
      <c r="S61" s="127" t="str">
        <f>Отчет!AG63&amp;""</f>
        <v/>
      </c>
      <c r="T61" s="127"/>
      <c r="U61" s="127"/>
    </row>
    <row customHeight="1" ht="71.25" r="62" spans="1:21" x14ac:dyDescent="0.25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 t="str">
        <f>Отчет!V64&amp;""</f>
        <v/>
      </c>
      <c r="L62" s="126"/>
      <c r="M62" s="126"/>
      <c r="N62" s="91" t="str">
        <f>Отчет!AB64&amp;""</f>
        <v/>
      </c>
      <c r="O62" s="91"/>
      <c r="P62" s="91"/>
      <c r="Q62" s="91" t="str">
        <f>Отчет!AD64&amp;""</f>
        <v/>
      </c>
      <c r="R62" s="91"/>
      <c r="S62" s="127" t="str">
        <f>Отчет!AG64&amp;""</f>
        <v/>
      </c>
      <c r="T62" s="127"/>
      <c r="U62" s="127"/>
    </row>
    <row customHeight="1" ht="71.25" r="63" spans="1:21" x14ac:dyDescent="0.25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 t="str">
        <f>Отчет!V65&amp;""</f>
        <v/>
      </c>
      <c r="L63" s="126"/>
      <c r="M63" s="126"/>
      <c r="N63" s="91" t="str">
        <f>Отчет!AB65&amp;""</f>
        <v/>
      </c>
      <c r="O63" s="91"/>
      <c r="P63" s="91"/>
      <c r="Q63" s="91" t="str">
        <f>Отчет!AD65&amp;""</f>
        <v/>
      </c>
      <c r="R63" s="91"/>
      <c r="S63" s="127" t="str">
        <f>Отчет!AG65&amp;""</f>
        <v/>
      </c>
      <c r="T63" s="127"/>
      <c r="U63" s="127"/>
    </row>
    <row customHeight="1" ht="71.25" r="64" spans="1:21" x14ac:dyDescent="0.25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 t="str">
        <f>Отчет!V66&amp;""</f>
        <v/>
      </c>
      <c r="L64" s="126"/>
      <c r="M64" s="126"/>
      <c r="N64" s="91" t="str">
        <f>Отчет!AB66&amp;""</f>
        <v/>
      </c>
      <c r="O64" s="91"/>
      <c r="P64" s="91"/>
      <c r="Q64" s="91" t="str">
        <f>Отчет!AD66&amp;""</f>
        <v/>
      </c>
      <c r="R64" s="91"/>
      <c r="S64" s="127" t="str">
        <f>Отчет!AG66&amp;""</f>
        <v/>
      </c>
      <c r="T64" s="127"/>
      <c r="U64" s="127"/>
    </row>
  </sheetData>
  <sheetProtection algorithmName="SHA-512" hashValue="c3rhbhmaeoXDqsHFilw/0jPgM8lbdbYOhgmH8yF39o2xzpLmmrLlk+A5mqInmgQL5ZQLIeYrgJ7+Og6vsQ+Lpw==" objects="1" saltValue="ws9WUDwikM+p2ZffwUbUNA==" scenarios="1" sheet="1" spinCount="100000"/>
  <mergeCells count="281">
    <mergeCell ref="A32:B32"/>
    <mergeCell ref="D32:E32"/>
    <mergeCell ref="F32:G32"/>
    <mergeCell ref="M32:N32"/>
    <mergeCell ref="O32:P32"/>
    <mergeCell ref="S32:T32"/>
    <mergeCell ref="O29:P29"/>
    <mergeCell ref="S29:T29"/>
    <mergeCell ref="A30:B30"/>
    <mergeCell ref="D30:E30"/>
    <mergeCell ref="F30:G30"/>
    <mergeCell ref="M30:N30"/>
    <mergeCell ref="O30:P30"/>
    <mergeCell ref="S30:T30"/>
    <mergeCell ref="A31:B31"/>
    <mergeCell ref="D31:E31"/>
    <mergeCell ref="F31:G31"/>
    <mergeCell ref="M31:N31"/>
    <mergeCell ref="O31:P31"/>
    <mergeCell ref="S31:T31"/>
    <mergeCell ref="A44:C64"/>
    <mergeCell ref="J3:M3"/>
    <mergeCell ref="N3:O3"/>
    <mergeCell ref="A1:U1"/>
    <mergeCell ref="A2:U2"/>
    <mergeCell ref="A7:B7"/>
    <mergeCell ref="D7:E7"/>
    <mergeCell ref="F7:G7"/>
    <mergeCell ref="M7:N7"/>
    <mergeCell ref="O7:P7"/>
    <mergeCell ref="S7:T7"/>
    <mergeCell ref="A5:B6"/>
    <mergeCell ref="D5:T5"/>
    <mergeCell ref="D6:E6"/>
    <mergeCell ref="F6:G6"/>
    <mergeCell ref="M6:N6"/>
    <mergeCell ref="O6:P6"/>
    <mergeCell ref="S6:T6"/>
    <mergeCell ref="O8:P8"/>
    <mergeCell ref="S8:T8"/>
    <mergeCell ref="A9:B9"/>
    <mergeCell ref="D9:E9"/>
    <mergeCell ref="F9:G9"/>
    <mergeCell ref="M9:N9"/>
    <mergeCell ref="O9:P9"/>
    <mergeCell ref="A8:B8"/>
    <mergeCell ref="D8:E8"/>
    <mergeCell ref="F8:G8"/>
    <mergeCell ref="M8:N8"/>
    <mergeCell ref="S9:T9"/>
    <mergeCell ref="A11:B11"/>
    <mergeCell ref="D11:E11"/>
    <mergeCell ref="F11:G11"/>
    <mergeCell ref="M11:N11"/>
    <mergeCell ref="O11:P11"/>
    <mergeCell ref="S11:T11"/>
    <mergeCell ref="A10:B10"/>
    <mergeCell ref="D10:E10"/>
    <mergeCell ref="F10:G10"/>
    <mergeCell ref="M10:N10"/>
    <mergeCell ref="O10:P10"/>
    <mergeCell ref="S10:T10"/>
    <mergeCell ref="O12:P12"/>
    <mergeCell ref="S12:T12"/>
    <mergeCell ref="A13:B13"/>
    <mergeCell ref="D13:E13"/>
    <mergeCell ref="F13:G13"/>
    <mergeCell ref="M13:N13"/>
    <mergeCell ref="O13:P13"/>
    <mergeCell ref="A12:B12"/>
    <mergeCell ref="D12:E12"/>
    <mergeCell ref="F12:G12"/>
    <mergeCell ref="M12:N12"/>
    <mergeCell ref="S13:T13"/>
    <mergeCell ref="A15:B15"/>
    <mergeCell ref="D15:E15"/>
    <mergeCell ref="F15:G15"/>
    <mergeCell ref="M15:N15"/>
    <mergeCell ref="O15:P15"/>
    <mergeCell ref="S15:T15"/>
    <mergeCell ref="A14:B14"/>
    <mergeCell ref="D14:E14"/>
    <mergeCell ref="F14:G14"/>
    <mergeCell ref="M14:N14"/>
    <mergeCell ref="O14:P14"/>
    <mergeCell ref="S14:T14"/>
    <mergeCell ref="O16:P16"/>
    <mergeCell ref="S16:T16"/>
    <mergeCell ref="A17:B17"/>
    <mergeCell ref="D17:E17"/>
    <mergeCell ref="F17:G17"/>
    <mergeCell ref="M17:N17"/>
    <mergeCell ref="O17:P17"/>
    <mergeCell ref="A16:B16"/>
    <mergeCell ref="D16:E16"/>
    <mergeCell ref="F16:G16"/>
    <mergeCell ref="M16:N16"/>
    <mergeCell ref="S17:T17"/>
    <mergeCell ref="A19:B19"/>
    <mergeCell ref="D19:E19"/>
    <mergeCell ref="F19:G19"/>
    <mergeCell ref="M19:N19"/>
    <mergeCell ref="O19:P19"/>
    <mergeCell ref="S19:T19"/>
    <mergeCell ref="A18:B18"/>
    <mergeCell ref="D18:E18"/>
    <mergeCell ref="F18:G18"/>
    <mergeCell ref="M18:N18"/>
    <mergeCell ref="O18:P18"/>
    <mergeCell ref="S18:T18"/>
    <mergeCell ref="O20:P20"/>
    <mergeCell ref="S20:T20"/>
    <mergeCell ref="A21:B21"/>
    <mergeCell ref="D21:E21"/>
    <mergeCell ref="F21:G21"/>
    <mergeCell ref="M21:N21"/>
    <mergeCell ref="O21:P21"/>
    <mergeCell ref="A20:B20"/>
    <mergeCell ref="D20:E20"/>
    <mergeCell ref="F20:G20"/>
    <mergeCell ref="M20:N20"/>
    <mergeCell ref="S21:T21"/>
    <mergeCell ref="A23:B23"/>
    <mergeCell ref="D23:E23"/>
    <mergeCell ref="F23:G23"/>
    <mergeCell ref="M23:N23"/>
    <mergeCell ref="O23:P23"/>
    <mergeCell ref="S23:T23"/>
    <mergeCell ref="A22:B22"/>
    <mergeCell ref="D22:E22"/>
    <mergeCell ref="F22:G22"/>
    <mergeCell ref="M22:N22"/>
    <mergeCell ref="O22:P22"/>
    <mergeCell ref="S22:T22"/>
    <mergeCell ref="A26:B26"/>
    <mergeCell ref="D26:E26"/>
    <mergeCell ref="F26:G26"/>
    <mergeCell ref="M26:N26"/>
    <mergeCell ref="O26:P26"/>
    <mergeCell ref="S26:T26"/>
    <mergeCell ref="O24:P24"/>
    <mergeCell ref="S24:T24"/>
    <mergeCell ref="A25:B25"/>
    <mergeCell ref="D25:E25"/>
    <mergeCell ref="F25:G25"/>
    <mergeCell ref="M25:N25"/>
    <mergeCell ref="O25:P25"/>
    <mergeCell ref="A24:B24"/>
    <mergeCell ref="D24:E24"/>
    <mergeCell ref="F24:G24"/>
    <mergeCell ref="M24:N24"/>
    <mergeCell ref="S25:T25"/>
    <mergeCell ref="S33:T33"/>
    <mergeCell ref="S34:T34"/>
    <mergeCell ref="H35:R35"/>
    <mergeCell ref="T35:U35"/>
    <mergeCell ref="A33:B33"/>
    <mergeCell ref="D33:E33"/>
    <mergeCell ref="F33:G33"/>
    <mergeCell ref="M33:N33"/>
    <mergeCell ref="A27:B27"/>
    <mergeCell ref="D27:E27"/>
    <mergeCell ref="F27:G27"/>
    <mergeCell ref="M27:N27"/>
    <mergeCell ref="O27:P27"/>
    <mergeCell ref="S27:T27"/>
    <mergeCell ref="A28:B28"/>
    <mergeCell ref="D28:E28"/>
    <mergeCell ref="F28:G28"/>
    <mergeCell ref="M28:N28"/>
    <mergeCell ref="O28:P28"/>
    <mergeCell ref="S28:T28"/>
    <mergeCell ref="A29:B29"/>
    <mergeCell ref="D29:E29"/>
    <mergeCell ref="F29:G29"/>
    <mergeCell ref="M29:N29"/>
    <mergeCell ref="C5:C6"/>
    <mergeCell ref="U5:U6"/>
    <mergeCell ref="S42:U42"/>
    <mergeCell ref="S43:U43"/>
    <mergeCell ref="S44:U44"/>
    <mergeCell ref="Q42:R42"/>
    <mergeCell ref="Q43:R43"/>
    <mergeCell ref="Q44:R44"/>
    <mergeCell ref="N42:P42"/>
    <mergeCell ref="N43:P43"/>
    <mergeCell ref="N44:P44"/>
    <mergeCell ref="A42:C42"/>
    <mergeCell ref="A43:C43"/>
    <mergeCell ref="D42:J42"/>
    <mergeCell ref="D43:J43"/>
    <mergeCell ref="K42:M42"/>
    <mergeCell ref="K43:M43"/>
    <mergeCell ref="K44:M44"/>
    <mergeCell ref="H36:R36"/>
    <mergeCell ref="T36:U36"/>
    <mergeCell ref="A38:U38"/>
    <mergeCell ref="A39:U39"/>
    <mergeCell ref="A40:U40"/>
    <mergeCell ref="O33:P33"/>
    <mergeCell ref="S45:U45"/>
    <mergeCell ref="K46:M46"/>
    <mergeCell ref="N46:P46"/>
    <mergeCell ref="Q46:R46"/>
    <mergeCell ref="S46:U46"/>
    <mergeCell ref="K47:M47"/>
    <mergeCell ref="N47:P47"/>
    <mergeCell ref="Q47:R47"/>
    <mergeCell ref="S47:U47"/>
    <mergeCell ref="K45:M45"/>
    <mergeCell ref="N45:P45"/>
    <mergeCell ref="Q45:R45"/>
    <mergeCell ref="K48:M48"/>
    <mergeCell ref="N48:P48"/>
    <mergeCell ref="Q48:R48"/>
    <mergeCell ref="S48:U48"/>
    <mergeCell ref="K49:M49"/>
    <mergeCell ref="N49:P49"/>
    <mergeCell ref="Q49:R49"/>
    <mergeCell ref="S49:U49"/>
    <mergeCell ref="K50:M50"/>
    <mergeCell ref="N50:P50"/>
    <mergeCell ref="Q50:R50"/>
    <mergeCell ref="S50:U50"/>
    <mergeCell ref="K51:M51"/>
    <mergeCell ref="N51:P51"/>
    <mergeCell ref="Q51:R51"/>
    <mergeCell ref="S51:U51"/>
    <mergeCell ref="K52:M52"/>
    <mergeCell ref="N52:P52"/>
    <mergeCell ref="Q52:R52"/>
    <mergeCell ref="S52:U52"/>
    <mergeCell ref="K53:M53"/>
    <mergeCell ref="N53:P53"/>
    <mergeCell ref="Q53:R53"/>
    <mergeCell ref="S53:U53"/>
    <mergeCell ref="K54:M54"/>
    <mergeCell ref="N54:P54"/>
    <mergeCell ref="Q54:R54"/>
    <mergeCell ref="S54:U54"/>
    <mergeCell ref="K55:M55"/>
    <mergeCell ref="N55:P55"/>
    <mergeCell ref="Q55:R55"/>
    <mergeCell ref="S55:U55"/>
    <mergeCell ref="K56:M56"/>
    <mergeCell ref="N56:P56"/>
    <mergeCell ref="Q56:R56"/>
    <mergeCell ref="S56:U56"/>
    <mergeCell ref="S57:U57"/>
    <mergeCell ref="K58:M58"/>
    <mergeCell ref="N58:P58"/>
    <mergeCell ref="Q58:R58"/>
    <mergeCell ref="S58:U58"/>
    <mergeCell ref="K59:M59"/>
    <mergeCell ref="N59:P59"/>
    <mergeCell ref="Q59:R59"/>
    <mergeCell ref="S59:U59"/>
    <mergeCell ref="K63:M63"/>
    <mergeCell ref="N63:P63"/>
    <mergeCell ref="Q63:R63"/>
    <mergeCell ref="S63:U63"/>
    <mergeCell ref="K64:M64"/>
    <mergeCell ref="N64:P64"/>
    <mergeCell ref="Q64:R64"/>
    <mergeCell ref="S64:U64"/>
    <mergeCell ref="D44:J64"/>
    <mergeCell ref="K60:M60"/>
    <mergeCell ref="N60:P60"/>
    <mergeCell ref="Q60:R60"/>
    <mergeCell ref="S60:U60"/>
    <mergeCell ref="K61:M61"/>
    <mergeCell ref="N61:P61"/>
    <mergeCell ref="Q61:R61"/>
    <mergeCell ref="S61:U61"/>
    <mergeCell ref="K62:M62"/>
    <mergeCell ref="N62:P62"/>
    <mergeCell ref="Q62:R62"/>
    <mergeCell ref="S62:U62"/>
    <mergeCell ref="K57:M57"/>
    <mergeCell ref="N57:P57"/>
    <mergeCell ref="Q57:R57"/>
  </mergeCells>
  <pageMargins bottom="0.75" footer="0.3" header="0.3" left="0.7" right="0.7" top="0.75"/>
  <pageSetup orientation="landscape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231</vt:i4>
      </vt:variant>
    </vt:vector>
  </HeadingPairs>
  <TitlesOfParts>
    <vt:vector baseType="lpstr" size="233">
      <vt:lpstr>Отчет</vt:lpstr>
      <vt:lpstr>Печать</vt:lpstr>
      <vt:lpstr>formp2638d1_26_year_0p</vt:lpstr>
      <vt:lpstr>formp2638d1_27_year_0p</vt:lpstr>
      <vt:lpstr>formp2638d1_28_year_0p</vt:lpstr>
      <vt:lpstr>formp2638d1_29_year_0p</vt:lpstr>
      <vt:lpstr>formp2638d1_30_year_0p</vt:lpstr>
      <vt:lpstr>formp2638d1_31_year_0p</vt:lpstr>
      <vt:lpstr>formp2638d1_32_year_0p</vt:lpstr>
      <vt:lpstr>formp2638d1_33_year_0p</vt:lpstr>
      <vt:lpstr>formp2638d1_34_year_0p</vt:lpstr>
      <vt:lpstr>formp2638d1_35_year_0p</vt:lpstr>
      <vt:lpstr>formp2638d1_36_year_0p</vt:lpstr>
      <vt:lpstr>formp2638d1_37_year_0p</vt:lpstr>
      <vt:lpstr>formp2638d1_38_year_0p</vt:lpstr>
      <vt:lpstr>formp2638d1_39_year_0p</vt:lpstr>
      <vt:lpstr>formp2638d1_40_year_0p</vt:lpstr>
      <vt:lpstr>formp2638d1_41_year_0p</vt:lpstr>
      <vt:lpstr>formp2638d1_42_year_0p</vt:lpstr>
      <vt:lpstr>formp2638d1_43_year_0p</vt:lpstr>
      <vt:lpstr>formp2638d1_44_year_0p</vt:lpstr>
      <vt:lpstr>formp2638d1_45_year_0p</vt:lpstr>
      <vt:lpstr>formp2638d1_46_year_0p</vt:lpstr>
      <vt:lpstr>formp2638d1_47_year_0p</vt:lpstr>
      <vt:lpstr>formp2638d1_48_year_0p</vt:lpstr>
      <vt:lpstr>formp2638d1_49_year_0p</vt:lpstr>
      <vt:lpstr>formp2638d1_50_year_0p</vt:lpstr>
      <vt:lpstr>formp2638d2_26_year_0p</vt:lpstr>
      <vt:lpstr>formp2638d2_27_year_0p</vt:lpstr>
      <vt:lpstr>formp2638d2_28_year_0p</vt:lpstr>
      <vt:lpstr>formp2638d2_29_year_0p</vt:lpstr>
      <vt:lpstr>formp2638d2_30_year_0p</vt:lpstr>
      <vt:lpstr>formp2638d2_31_year_0p</vt:lpstr>
      <vt:lpstr>formp2638d2_32_year_0p</vt:lpstr>
      <vt:lpstr>formp2638d2_33_year_0p</vt:lpstr>
      <vt:lpstr>formp2638d2_34_year_0p</vt:lpstr>
      <vt:lpstr>formp2638d2_35_year_0p</vt:lpstr>
      <vt:lpstr>formp2638d2_36_year_0p</vt:lpstr>
      <vt:lpstr>formp2638d2_37_year_0p</vt:lpstr>
      <vt:lpstr>formp2638d2_38_year_0p</vt:lpstr>
      <vt:lpstr>formp2638d2_39_year_0p</vt:lpstr>
      <vt:lpstr>formp2638d2_40_year_0p</vt:lpstr>
      <vt:lpstr>formp2638d2_41_year_0p</vt:lpstr>
      <vt:lpstr>formp2638d2_42_year_0p</vt:lpstr>
      <vt:lpstr>formp2638d2_43_year_0p</vt:lpstr>
      <vt:lpstr>formp2638d2_44_year_0p</vt:lpstr>
      <vt:lpstr>formp2638d2_45_year_0p</vt:lpstr>
      <vt:lpstr>formp2638d2_46_year_0p</vt:lpstr>
      <vt:lpstr>formp2638d2_47_year_0p</vt:lpstr>
      <vt:lpstr>formp2638d2_48_year_0p</vt:lpstr>
      <vt:lpstr>formp2638d2_49_year_0p</vt:lpstr>
      <vt:lpstr>formp2638d2_50_year_0p</vt:lpstr>
      <vt:lpstr>formp2638d3_26_year_0p</vt:lpstr>
      <vt:lpstr>formp2638d3_27_year_0p</vt:lpstr>
      <vt:lpstr>formp2638d3_28_year_0p</vt:lpstr>
      <vt:lpstr>formp2638d3_29_year_0p</vt:lpstr>
      <vt:lpstr>formp2638d3_30_year_0p</vt:lpstr>
      <vt:lpstr>formp2638d3_31_year_0p</vt:lpstr>
      <vt:lpstr>formp2638d3_32_year_0p</vt:lpstr>
      <vt:lpstr>formp2638d3_33_year_0p</vt:lpstr>
      <vt:lpstr>formp2638d3_34_year_0p</vt:lpstr>
      <vt:lpstr>formp2638d3_35_year_0p</vt:lpstr>
      <vt:lpstr>formp2638d3_36_year_0p</vt:lpstr>
      <vt:lpstr>formp2638d3_37_year_0p</vt:lpstr>
      <vt:lpstr>formp2638d3_38_year_0p</vt:lpstr>
      <vt:lpstr>formp2638d3_39_year_0p</vt:lpstr>
      <vt:lpstr>formp2638d3_40_year_0p</vt:lpstr>
      <vt:lpstr>formp2638d3_41_year_0p</vt:lpstr>
      <vt:lpstr>formp2638d3_42_year_0p</vt:lpstr>
      <vt:lpstr>formp2638d3_43_year_0p</vt:lpstr>
      <vt:lpstr>formp2638d3_44_year_0p</vt:lpstr>
      <vt:lpstr>formp2638d3_45_year_0p</vt:lpstr>
      <vt:lpstr>formp2638d3_46_year_0p</vt:lpstr>
      <vt:lpstr>formp2638d3_47_year_0p</vt:lpstr>
      <vt:lpstr>formp2638d3_48_year_0p</vt:lpstr>
      <vt:lpstr>formp2638d3_49_year_0p</vt:lpstr>
      <vt:lpstr>formp2638d3_50_year_0p</vt:lpstr>
      <vt:lpstr>formp2638d4_26_year_0p</vt:lpstr>
      <vt:lpstr>formp2638d4_27_year_0p</vt:lpstr>
      <vt:lpstr>formp2638d4_28_year_0p</vt:lpstr>
      <vt:lpstr>formp2638d4_29_year_0p</vt:lpstr>
      <vt:lpstr>formp2638d4_30_year_0p</vt:lpstr>
      <vt:lpstr>formp2638d4_31_year_0p</vt:lpstr>
      <vt:lpstr>formp2638d4_32_year_0p</vt:lpstr>
      <vt:lpstr>formp2638d4_33_year_0p</vt:lpstr>
      <vt:lpstr>formp2638d4_34_year_0p</vt:lpstr>
      <vt:lpstr>formp2638d4_35_year_0p</vt:lpstr>
      <vt:lpstr>formp2638d4_36_year_0p</vt:lpstr>
      <vt:lpstr>formp2638d4_37_year_0p</vt:lpstr>
      <vt:lpstr>formp2638d4_38_year_0p</vt:lpstr>
      <vt:lpstr>formp2638d4_39_year_0p</vt:lpstr>
      <vt:lpstr>formp2638d4_40_year_0p</vt:lpstr>
      <vt:lpstr>formp2638d4_41_year_0p</vt:lpstr>
      <vt:lpstr>formp2638d4_42_year_0p</vt:lpstr>
      <vt:lpstr>formp2638d4_43_year_0p</vt:lpstr>
      <vt:lpstr>formp2638d4_44_year_0p</vt:lpstr>
      <vt:lpstr>formp2638d4_45_year_0p</vt:lpstr>
      <vt:lpstr>formp2638d4_46_year_0p</vt:lpstr>
      <vt:lpstr>formp2638d4_47_year_0p</vt:lpstr>
      <vt:lpstr>formp2638d4_48_year_0p</vt:lpstr>
      <vt:lpstr>formp2638d4_49_year_0p</vt:lpstr>
      <vt:lpstr>formp2638d4_50_year_0p</vt:lpstr>
      <vt:lpstr>formp2638d5_106_year_0p</vt:lpstr>
      <vt:lpstr>formp2638d5_107_year_0p</vt:lpstr>
      <vt:lpstr>formp2638d5_108_year_0p</vt:lpstr>
      <vt:lpstr>formp2638d5_109_year_0p</vt:lpstr>
      <vt:lpstr>formp2638d5_110_year_0p</vt:lpstr>
      <vt:lpstr>formp2638d5_111_year_0p</vt:lpstr>
      <vt:lpstr>formp2638d5_112_year_0p</vt:lpstr>
      <vt:lpstr>formp2638d5_113_year_0p</vt:lpstr>
      <vt:lpstr>formp2638d5_114_year_0p</vt:lpstr>
      <vt:lpstr>formp2638d5_115_year_0p</vt:lpstr>
      <vt:lpstr>formp2638d5_116_year_0p</vt:lpstr>
      <vt:lpstr>formp2638d5_117_year_0p</vt:lpstr>
      <vt:lpstr>formp2638d5_118_year_0p</vt:lpstr>
      <vt:lpstr>formp2638d5_119_year_0p</vt:lpstr>
      <vt:lpstr>formp2638d5_120_year_0p</vt:lpstr>
      <vt:lpstr>formp2638d5_121_year_0p</vt:lpstr>
      <vt:lpstr>formp2638d5_122_year_0p</vt:lpstr>
      <vt:lpstr>formp2638d5_123_year_0p</vt:lpstr>
      <vt:lpstr>formp2638d5_124_year_0p</vt:lpstr>
      <vt:lpstr>formp2638d5_125_year_0p</vt:lpstr>
      <vt:lpstr>formp2638d5_126_year_0p</vt:lpstr>
      <vt:lpstr>formp2638d5_127_year_0p</vt:lpstr>
      <vt:lpstr>formp2638d5_128_year_0p</vt:lpstr>
      <vt:lpstr>formp2638d5_129_year_0p</vt:lpstr>
      <vt:lpstr>formp2638d5_130_year_0p</vt:lpstr>
      <vt:lpstr>formp2638d5_26_year_0p</vt:lpstr>
      <vt:lpstr>formp2638d5_27_year_0p</vt:lpstr>
      <vt:lpstr>formp2638d5_28_year_0p</vt:lpstr>
      <vt:lpstr>formp2638d5_29_year_0p</vt:lpstr>
      <vt:lpstr>formp2638d5_30_year_0p</vt:lpstr>
      <vt:lpstr>formp2638d5_31_year_0p</vt:lpstr>
      <vt:lpstr>formp2638d5_32_year_0p</vt:lpstr>
      <vt:lpstr>formp2638d5_33_year_0p</vt:lpstr>
      <vt:lpstr>formp2638d5_34_year_0p</vt:lpstr>
      <vt:lpstr>formp2638d5_35_year_0p</vt:lpstr>
      <vt:lpstr>formp2638d5_36_year_0p</vt:lpstr>
      <vt:lpstr>formp2638d5_37_year_0p</vt:lpstr>
      <vt:lpstr>formp2638d5_38_year_0p</vt:lpstr>
      <vt:lpstr>formp2638d5_39_year_0p</vt:lpstr>
      <vt:lpstr>formp2638d5_40_year_0p</vt:lpstr>
      <vt:lpstr>formp2638d5_41_year_0p</vt:lpstr>
      <vt:lpstr>formp2638d5_42_year_0p</vt:lpstr>
      <vt:lpstr>formp2638d5_43_year_0p</vt:lpstr>
      <vt:lpstr>formp2638d5_44_year_0p</vt:lpstr>
      <vt:lpstr>formp2638d5_45_year_0p</vt:lpstr>
      <vt:lpstr>formp2638d5_46_year_0p</vt:lpstr>
      <vt:lpstr>formp2638d5_47_year_0p</vt:lpstr>
      <vt:lpstr>formp2638d5_48_year_0p</vt:lpstr>
      <vt:lpstr>formp2638d5_49_year_0p</vt:lpstr>
      <vt:lpstr>formp2638d5_50_year_0p</vt:lpstr>
      <vt:lpstr>formp2638d6_01_year</vt:lpstr>
      <vt:lpstr>formp2638d6_02_year</vt:lpstr>
      <vt:lpstr>formp2638d6_03_year</vt:lpstr>
      <vt:lpstr>formp2638d6_04_year</vt:lpstr>
      <vt:lpstr>formp2638d6_05_year</vt:lpstr>
      <vt:lpstr>formp2638d6_06_year</vt:lpstr>
      <vt:lpstr>formp2638d6_07_year</vt:lpstr>
      <vt:lpstr>formp2638d6_08_year</vt:lpstr>
      <vt:lpstr>formp2638d6_09_year</vt:lpstr>
      <vt:lpstr>formp2638d6_10_year</vt:lpstr>
      <vt:lpstr>formp2638d6_11_year</vt:lpstr>
      <vt:lpstr>formp2638d6_12_year</vt:lpstr>
      <vt:lpstr>formp2638d6_13_year</vt:lpstr>
      <vt:lpstr>formp2638d6_14_year</vt:lpstr>
      <vt:lpstr>formp2638d6_15_year</vt:lpstr>
      <vt:lpstr>formp2638d6_16_year</vt:lpstr>
      <vt:lpstr>formp2638d6_17_year</vt:lpstr>
      <vt:lpstr>formp2638d6_18_year</vt:lpstr>
      <vt:lpstr>formp2638d6_19_year</vt:lpstr>
      <vt:lpstr>formp2638d6_20_year</vt:lpstr>
      <vt:lpstr>formp2638d6_21_year</vt:lpstr>
      <vt:lpstr>formp2638d6_22_year</vt:lpstr>
      <vt:lpstr>formp2638d6_23_year</vt:lpstr>
      <vt:lpstr>formp2638d6_24_year</vt:lpstr>
      <vt:lpstr>formp2638d6_25_year</vt:lpstr>
      <vt:lpstr>formp2638d6_26_year</vt:lpstr>
      <vt:lpstr>formp2638d6_27_year</vt:lpstr>
      <vt:lpstr>formp2638d6_274_year</vt:lpstr>
      <vt:lpstr>formp2638d6_275_year</vt:lpstr>
      <vt:lpstr>formp2638d6_276_year</vt:lpstr>
      <vt:lpstr>formp2638d6_277_year</vt:lpstr>
      <vt:lpstr>formp2638d6_278_year</vt:lpstr>
      <vt:lpstr>formp2638d6_279_year</vt:lpstr>
      <vt:lpstr>formp2638d6_28_year</vt:lpstr>
      <vt:lpstr>formp2638d6_280_year</vt:lpstr>
      <vt:lpstr>formp2638d6_281_year</vt:lpstr>
      <vt:lpstr>formp2638d6_282_year</vt:lpstr>
      <vt:lpstr>formp2638d6_283_year</vt:lpstr>
      <vt:lpstr>formp2638d6_284_year</vt:lpstr>
      <vt:lpstr>formp2638d6_285_year</vt:lpstr>
      <vt:lpstr>formp2638d6_286_year</vt:lpstr>
      <vt:lpstr>formp2638d6_287_year</vt:lpstr>
      <vt:lpstr>formp2638d6_288_year</vt:lpstr>
      <vt:lpstr>formp2638d6_289_year</vt:lpstr>
      <vt:lpstr>formp2638d6_29_year</vt:lpstr>
      <vt:lpstr>formp2638d6_290_year</vt:lpstr>
      <vt:lpstr>formp2638d6_291_year</vt:lpstr>
      <vt:lpstr>formp2638d6_292_year</vt:lpstr>
      <vt:lpstr>formp2638d6_293_year</vt:lpstr>
      <vt:lpstr>formp2638d6_294_year</vt:lpstr>
      <vt:lpstr>formp2638d6_295_year</vt:lpstr>
      <vt:lpstr>formp2638d6_296_year</vt:lpstr>
      <vt:lpstr>formp2638d6_297_year</vt:lpstr>
      <vt:lpstr>formp2638d6_298_year</vt:lpstr>
      <vt:lpstr>formp2638d6_299_year</vt:lpstr>
      <vt:lpstr>formp2638d6_30_year</vt:lpstr>
      <vt:lpstr>formp2638d6_31_year</vt:lpstr>
      <vt:lpstr>formp2638d6_32_year</vt:lpstr>
      <vt:lpstr>formp2638d6_33_year</vt:lpstr>
      <vt:lpstr>formp2638d6_34_year</vt:lpstr>
      <vt:lpstr>formp2638d6_35_year</vt:lpstr>
      <vt:lpstr>formp2638d6_36_year</vt:lpstr>
      <vt:lpstr>formp2638d6_37_year</vt:lpstr>
      <vt:lpstr>formp2638d6_38_year</vt:lpstr>
      <vt:lpstr>formp2638d6_39_year</vt:lpstr>
      <vt:lpstr>formp2638d6_40_year</vt:lpstr>
      <vt:lpstr>formp2638d6_41_year</vt:lpstr>
      <vt:lpstr>formp2638d6_42_year</vt:lpstr>
      <vt:lpstr>formp2638d6_43_year</vt:lpstr>
      <vt:lpstr>formp2638d6_44_year</vt:lpstr>
      <vt:lpstr>formp2638d6_45_year</vt:lpstr>
      <vt:lpstr>formp2638d6_46_year</vt:lpstr>
      <vt:lpstr>formp2638d6_47_year</vt:lpstr>
      <vt:lpstr>formp2638d6_48_year</vt:lpstr>
      <vt:lpstr>formp2638d6_49_year</vt:lpstr>
      <vt:lpstr>formp2638d6_50_year</vt:lpstr>
      <vt:lpstr>org.ADDRESS</vt:lpstr>
      <vt:lpstr>org.DIRECTOR_FIO</vt:lpstr>
      <vt:lpstr>org.INN</vt:lpstr>
      <vt:lpstr>org.NAME</vt:lpstr>
      <vt:lpstr>Печать!Область_печати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2015-06-05T18:19:34Z</dcterms:created>
  <dcterms:modified xsi:type="dcterms:W3CDTF">2021-07-20T04:20:22Z</dcterms:modified>
</cp:coreProperties>
</file>